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4"/>
  </bookViews>
  <sheets>
    <sheet name="Libres" sheetId="1" r:id="rId1"/>
    <sheet name="Chalclassemt" sheetId="2" r:id="rId2"/>
    <sheet name="Challenge" sheetId="3" r:id="rId3"/>
    <sheet name="Indiv F" sheetId="4" r:id="rId4"/>
    <sheet name="Indiv H" sheetId="5" r:id="rId5"/>
    <sheet name="Formule" sheetId="6" r:id="rId6"/>
    <sheet name="Feuil2" sheetId="7" r:id="rId7"/>
    <sheet name="Feuil1" sheetId="8" r:id="rId8"/>
  </sheets>
  <definedNames>
    <definedName name="_xlnm._FilterDatabase" localSheetId="2" hidden="1">'Challenge'!$A$3:$B$50</definedName>
    <definedName name="_xlnm._FilterDatabase" localSheetId="0" hidden="1">'Libres'!$A$2:$A$42</definedName>
  </definedNames>
  <calcPr fullCalcOnLoad="1"/>
</workbook>
</file>

<file path=xl/sharedStrings.xml><?xml version="1.0" encoding="utf-8"?>
<sst xmlns="http://schemas.openxmlformats.org/spreadsheetml/2006/main" count="379" uniqueCount="205">
  <si>
    <t>courses libres</t>
  </si>
  <si>
    <t>axa</t>
  </si>
  <si>
    <t>Thieus</t>
  </si>
  <si>
    <t>enghie</t>
  </si>
  <si>
    <t>Hivern</t>
  </si>
  <si>
    <t>Meslin</t>
  </si>
  <si>
    <t>Dworp</t>
  </si>
  <si>
    <t>Genv</t>
  </si>
  <si>
    <t>Bouill</t>
  </si>
  <si>
    <t>Jauch</t>
  </si>
  <si>
    <t>Ecaus</t>
  </si>
  <si>
    <t>Soign</t>
  </si>
  <si>
    <t>Sipelb</t>
  </si>
  <si>
    <t>Engh</t>
  </si>
  <si>
    <t>Lomb</t>
  </si>
  <si>
    <t>Albert Frédéric</t>
  </si>
  <si>
    <t>Alvarez Blanco Manuel</t>
  </si>
  <si>
    <t>Beeckman Raymond</t>
  </si>
  <si>
    <t>Charlier Baudouin</t>
  </si>
  <si>
    <t>Cristofoli Maurice</t>
  </si>
  <si>
    <t>De Coen Géry</t>
  </si>
  <si>
    <t>Dewez Caroline</t>
  </si>
  <si>
    <t>Dubois Jean Philippe</t>
  </si>
  <si>
    <t>Ducobu Philippe</t>
  </si>
  <si>
    <t>Durita Zolika</t>
  </si>
  <si>
    <t>Durita Janika</t>
  </si>
  <si>
    <t>Durita Sacha</t>
  </si>
  <si>
    <t>Durita Simon</t>
  </si>
  <si>
    <t>Durita Snjezana</t>
  </si>
  <si>
    <t>Durita Yelena</t>
  </si>
  <si>
    <t>Eeckhout Marc</t>
  </si>
  <si>
    <t>Eeckhout Rémy</t>
  </si>
  <si>
    <t>Fontaine Amélie</t>
  </si>
  <si>
    <t>Furnari Roberto</t>
  </si>
  <si>
    <t>Gilson Michel</t>
  </si>
  <si>
    <t>Lagaert Rita</t>
  </si>
  <si>
    <t>Lagrenet Cédric</t>
  </si>
  <si>
    <t>Lehaire David</t>
  </si>
  <si>
    <t>Lehaire Philippe</t>
  </si>
  <si>
    <t>Lehaire Ivan</t>
  </si>
  <si>
    <t>Leroy Florence</t>
  </si>
  <si>
    <t>Martin Patricia</t>
  </si>
  <si>
    <t>Maton Herman</t>
  </si>
  <si>
    <t>Mertens Anne</t>
  </si>
  <si>
    <t>Nueman Philippe</t>
  </si>
  <si>
    <t>Parada David</t>
  </si>
  <si>
    <t>Ruelle Eric</t>
  </si>
  <si>
    <t>Vanstraelen Laetitia</t>
  </si>
  <si>
    <t>Vanstraelen Patrick</t>
  </si>
  <si>
    <t>Verheistraeten Jacques</t>
  </si>
  <si>
    <t>Vermeere Didier</t>
  </si>
  <si>
    <t>Vermeere Ondine</t>
  </si>
  <si>
    <t>Vermeere Nathan</t>
  </si>
  <si>
    <t>Cat.</t>
  </si>
  <si>
    <t>Nbre courses</t>
  </si>
  <si>
    <t>Points</t>
  </si>
  <si>
    <t>Retard sur précédent</t>
  </si>
  <si>
    <t>V1</t>
  </si>
  <si>
    <t>Sén 2</t>
  </si>
  <si>
    <t>V2</t>
  </si>
  <si>
    <t>Esp</t>
  </si>
  <si>
    <t>Sén 1</t>
  </si>
  <si>
    <t>Barbi Luciano</t>
  </si>
  <si>
    <t>A1</t>
  </si>
  <si>
    <t>A2</t>
  </si>
  <si>
    <t>Dame 1</t>
  </si>
  <si>
    <t>V3</t>
  </si>
  <si>
    <t>Dame 2</t>
  </si>
  <si>
    <t>Charlier Nathalie</t>
  </si>
  <si>
    <t>Neuman Philippe</t>
  </si>
  <si>
    <t>Deville Christophe</t>
  </si>
  <si>
    <t>Alvarez Blanco Sandrine</t>
  </si>
  <si>
    <t>Langhendries Dominique</t>
  </si>
  <si>
    <t>courses challenge JET</t>
  </si>
  <si>
    <t>meilleure</t>
  </si>
  <si>
    <t>nivelles</t>
  </si>
  <si>
    <t>lillois</t>
  </si>
  <si>
    <t>bousva</t>
  </si>
  <si>
    <t>chaumt</t>
  </si>
  <si>
    <t>waterloo</t>
  </si>
  <si>
    <t>Wavre</t>
  </si>
  <si>
    <t>W-Brai</t>
  </si>
  <si>
    <t>Hèze</t>
  </si>
  <si>
    <t>bierge</t>
  </si>
  <si>
    <t>BXL</t>
  </si>
  <si>
    <t>Ottig</t>
  </si>
  <si>
    <t>baisy t</t>
  </si>
  <si>
    <t>Forest</t>
  </si>
  <si>
    <t>Louette</t>
  </si>
  <si>
    <t>Sierre Z</t>
  </si>
  <si>
    <t>Biergh</t>
  </si>
  <si>
    <t>Gastu</t>
  </si>
  <si>
    <t>Oisqu</t>
  </si>
  <si>
    <t>Jurb</t>
  </si>
  <si>
    <t>Tubi</t>
  </si>
  <si>
    <t>Echte</t>
  </si>
  <si>
    <t>battice</t>
  </si>
  <si>
    <t>catégorie</t>
  </si>
  <si>
    <t>libre</t>
  </si>
  <si>
    <t>nbre de particip, du JET</t>
  </si>
  <si>
    <t>Total</t>
  </si>
  <si>
    <t>Bertouille Antoine</t>
  </si>
  <si>
    <t>Durita Jelena</t>
  </si>
  <si>
    <t>Bleu</t>
  </si>
  <si>
    <t>Gras</t>
  </si>
  <si>
    <t>Anne</t>
  </si>
  <si>
    <t>Rita</t>
  </si>
  <si>
    <t>Florence</t>
  </si>
  <si>
    <t>Laetitia</t>
  </si>
  <si>
    <t>Yelena</t>
  </si>
  <si>
    <t>Paty</t>
  </si>
  <si>
    <t>Ondine</t>
  </si>
  <si>
    <t>Snjezana</t>
  </si>
  <si>
    <t>Zolika</t>
  </si>
  <si>
    <t>Didier</t>
  </si>
  <si>
    <t>Robert</t>
  </si>
  <si>
    <t>Jani</t>
  </si>
  <si>
    <t>Marc</t>
  </si>
  <si>
    <t>Sacha</t>
  </si>
  <si>
    <t>Leh</t>
  </si>
  <si>
    <t>Fred</t>
  </si>
  <si>
    <t>Mauri</t>
  </si>
  <si>
    <t>Ducob</t>
  </si>
  <si>
    <t>Manu</t>
  </si>
  <si>
    <t>Jacky</t>
  </si>
  <si>
    <t>Lucio</t>
  </si>
  <si>
    <t>Baud</t>
  </si>
  <si>
    <t>Cédric</t>
  </si>
  <si>
    <t>Rémy</t>
  </si>
  <si>
    <t>Herm</t>
  </si>
  <si>
    <t>Antho</t>
  </si>
  <si>
    <t>Parad</t>
  </si>
  <si>
    <t>Simon</t>
  </si>
  <si>
    <t>Patrick</t>
  </si>
  <si>
    <t>Ph</t>
  </si>
  <si>
    <t>Alv</t>
  </si>
  <si>
    <t>Ivan</t>
  </si>
  <si>
    <t>David</t>
  </si>
  <si>
    <t>formule</t>
  </si>
  <si>
    <t>challenge</t>
  </si>
  <si>
    <t>J,E,T,</t>
  </si>
  <si>
    <t>PLACE X 100</t>
  </si>
  <si>
    <t>nbre classés</t>
  </si>
  <si>
    <t>div</t>
  </si>
  <si>
    <t>points</t>
  </si>
  <si>
    <t>Place</t>
  </si>
  <si>
    <t>Nom</t>
  </si>
  <si>
    <t>Prénom</t>
  </si>
  <si>
    <t>Temps</t>
  </si>
  <si>
    <t>( pts )</t>
  </si>
  <si>
    <t>DURITA</t>
  </si>
  <si>
    <t>ZOLIKA</t>
  </si>
  <si>
    <t>VERMEERE</t>
  </si>
  <si>
    <t>DIDIER</t>
  </si>
  <si>
    <t>ALVAREZ BLANCO</t>
  </si>
  <si>
    <t>MANUEL</t>
  </si>
  <si>
    <t>FURNARI</t>
  </si>
  <si>
    <t>ROBERTO</t>
  </si>
  <si>
    <t>JANIKA</t>
  </si>
  <si>
    <t>EECKHOUT</t>
  </si>
  <si>
    <t>MARC</t>
  </si>
  <si>
    <t>LEHAIRE</t>
  </si>
  <si>
    <t>PHILIPPE</t>
  </si>
  <si>
    <t>SACHA</t>
  </si>
  <si>
    <t>VERHEIRSTRAETEN</t>
  </si>
  <si>
    <t>JACKY</t>
  </si>
  <si>
    <t>IVAN</t>
  </si>
  <si>
    <t>BARBI</t>
  </si>
  <si>
    <t>LUCIEN</t>
  </si>
  <si>
    <t>CHARLIER</t>
  </si>
  <si>
    <t>BAUDOUIN</t>
  </si>
  <si>
    <t>LAGAERT</t>
  </si>
  <si>
    <t>RITA</t>
  </si>
  <si>
    <t>LEROY</t>
  </si>
  <si>
    <t>FLORENCE</t>
  </si>
  <si>
    <t>PEREMANS</t>
  </si>
  <si>
    <t>MARIE ANGELE</t>
  </si>
  <si>
    <t>LAGRENET</t>
  </si>
  <si>
    <t>CEDRIC</t>
  </si>
  <si>
    <t>DANNAU</t>
  </si>
  <si>
    <t>CHARLES</t>
  </si>
  <si>
    <t>MARTIN</t>
  </si>
  <si>
    <t>PATRICIA</t>
  </si>
  <si>
    <t>classés</t>
  </si>
  <si>
    <t>Namur</t>
  </si>
  <si>
    <t>Lehaire Manon</t>
  </si>
  <si>
    <t>Manon</t>
  </si>
  <si>
    <t>Libre</t>
  </si>
  <si>
    <t>2ème</t>
  </si>
  <si>
    <t>Axa</t>
  </si>
  <si>
    <t>Oisq</t>
  </si>
  <si>
    <t>Horrues</t>
  </si>
  <si>
    <t>Agneessens Anthony</t>
  </si>
  <si>
    <t>Di Calogero Caterina</t>
  </si>
  <si>
    <t>Lambert Pierre</t>
  </si>
  <si>
    <t>Pierre</t>
  </si>
  <si>
    <t>Pascal</t>
  </si>
  <si>
    <t>Duquesne Pascal</t>
  </si>
  <si>
    <t>Leval</t>
  </si>
  <si>
    <t>Woluw</t>
  </si>
  <si>
    <t>Ottign</t>
  </si>
  <si>
    <t>Nathalie</t>
  </si>
  <si>
    <t>Echt 10M</t>
  </si>
  <si>
    <t>Flob</t>
  </si>
  <si>
    <t>Classement  au 21/10/09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</si>
</sst>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6" fontId="0" fillId="0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" fillId="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0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0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2" fontId="0" fillId="0" borderId="0" xfId="0" applyNumberFormat="1" applyFill="1" applyAlignment="1">
      <alignment/>
    </xf>
    <xf numFmtId="4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21" fontId="4" fillId="6" borderId="1" xfId="0" applyNumberFormat="1" applyFont="1" applyFill="1" applyBorder="1" applyAlignment="1">
      <alignment horizontal="center" wrapText="1"/>
    </xf>
    <xf numFmtId="2" fontId="4" fillId="6" borderId="1" xfId="0" applyNumberFormat="1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6" borderId="0" xfId="0" applyFont="1" applyFill="1" applyAlignment="1">
      <alignment wrapText="1"/>
    </xf>
    <xf numFmtId="21" fontId="4" fillId="6" borderId="0" xfId="0" applyNumberFormat="1" applyFont="1" applyFill="1" applyAlignment="1">
      <alignment horizontal="center" wrapText="1"/>
    </xf>
    <xf numFmtId="2" fontId="4" fillId="6" borderId="0" xfId="0" applyNumberFormat="1" applyFont="1" applyFill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wrapText="1"/>
    </xf>
    <xf numFmtId="21" fontId="4" fillId="6" borderId="2" xfId="0" applyNumberFormat="1" applyFont="1" applyFill="1" applyBorder="1" applyAlignment="1">
      <alignment horizontal="center" wrapText="1"/>
    </xf>
    <xf numFmtId="2" fontId="4" fillId="6" borderId="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4" fontId="0" fillId="7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4" fontId="0" fillId="8" borderId="0" xfId="0" applyNumberFormat="1" applyFont="1" applyFill="1" applyAlignment="1">
      <alignment/>
    </xf>
    <xf numFmtId="4" fontId="0" fillId="8" borderId="0" xfId="0" applyNumberFormat="1" applyFill="1" applyAlignment="1">
      <alignment/>
    </xf>
    <xf numFmtId="4" fontId="1" fillId="8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16" fontId="0" fillId="8" borderId="0" xfId="0" applyNumberFormat="1" applyFill="1" applyAlignment="1">
      <alignment horizontal="center"/>
    </xf>
    <xf numFmtId="4" fontId="0" fillId="8" borderId="0" xfId="0" applyNumberFormat="1" applyFont="1" applyFill="1" applyAlignment="1">
      <alignment/>
    </xf>
    <xf numFmtId="4" fontId="0" fillId="8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2" fontId="0" fillId="8" borderId="0" xfId="0" applyNumberFormat="1" applyFill="1" applyAlignment="1">
      <alignment/>
    </xf>
    <xf numFmtId="4" fontId="0" fillId="9" borderId="0" xfId="0" applyNumberFormat="1" applyFont="1" applyFill="1" applyAlignment="1">
      <alignment/>
    </xf>
    <xf numFmtId="4" fontId="0" fillId="9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" fillId="9" borderId="0" xfId="0" applyFont="1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00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6"/>
  <sheetViews>
    <sheetView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33" sqref="Y33"/>
    </sheetView>
  </sheetViews>
  <sheetFormatPr defaultColWidth="11.421875" defaultRowHeight="12.75"/>
  <cols>
    <col min="1" max="1" width="22.140625" style="0" customWidth="1"/>
    <col min="2" max="3" width="7.28125" style="0" customWidth="1"/>
    <col min="4" max="4" width="7.00390625" style="0" customWidth="1"/>
    <col min="5" max="5" width="7.7109375" style="0" customWidth="1"/>
    <col min="6" max="6" width="6.28125" style="1" customWidth="1"/>
    <col min="7" max="7" width="7.7109375" style="1" customWidth="1"/>
    <col min="8" max="8" width="7.7109375" style="0" customWidth="1"/>
    <col min="9" max="9" width="5.8515625" style="0" customWidth="1"/>
    <col min="10" max="11" width="5.57421875" style="0" customWidth="1"/>
    <col min="12" max="12" width="6.57421875" style="0" customWidth="1"/>
    <col min="13" max="13" width="7.28125" style="0" customWidth="1"/>
    <col min="14" max="16" width="7.00390625" style="0" customWidth="1"/>
    <col min="17" max="18" width="7.7109375" style="0" customWidth="1"/>
    <col min="19" max="19" width="7.140625" style="0" bestFit="1" customWidth="1"/>
    <col min="20" max="20" width="7.7109375" style="0" customWidth="1"/>
    <col min="21" max="21" width="7.8515625" style="0" customWidth="1"/>
    <col min="22" max="23" width="7.7109375" style="0" customWidth="1"/>
    <col min="24" max="24" width="7.8515625" style="0" customWidth="1"/>
    <col min="25" max="26" width="7.7109375" style="0" customWidth="1"/>
    <col min="27" max="27" width="7.140625" style="0" customWidth="1"/>
    <col min="28" max="28" width="5.28125" style="0" customWidth="1"/>
    <col min="29" max="29" width="6.57421875" style="0" customWidth="1"/>
    <col min="30" max="30" width="7.421875" style="0" customWidth="1"/>
    <col min="31" max="31" width="6.140625" style="0" customWidth="1"/>
    <col min="32" max="34" width="7.140625" style="0" customWidth="1"/>
  </cols>
  <sheetData>
    <row r="1" spans="1:33" ht="12.75">
      <c r="A1" s="2" t="s">
        <v>0</v>
      </c>
      <c r="B1" t="s">
        <v>1</v>
      </c>
      <c r="C1" s="3" t="s">
        <v>2</v>
      </c>
      <c r="D1" s="3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189</v>
      </c>
      <c r="P1" s="1" t="s">
        <v>190</v>
      </c>
      <c r="Q1" s="1" t="s">
        <v>14</v>
      </c>
      <c r="R1" s="1" t="s">
        <v>88</v>
      </c>
      <c r="S1" s="1" t="s">
        <v>184</v>
      </c>
      <c r="T1" s="1" t="s">
        <v>191</v>
      </c>
      <c r="U1" s="1" t="s">
        <v>198</v>
      </c>
      <c r="V1" s="1" t="s">
        <v>199</v>
      </c>
      <c r="W1" s="1" t="s">
        <v>200</v>
      </c>
      <c r="X1" s="1" t="s">
        <v>202</v>
      </c>
      <c r="Y1" s="4" t="s">
        <v>203</v>
      </c>
      <c r="Z1" s="4"/>
      <c r="AA1" s="4"/>
      <c r="AC1" s="1"/>
      <c r="AD1" s="1"/>
      <c r="AG1" s="3"/>
    </row>
    <row r="2" spans="1:34" ht="12.75">
      <c r="A2" s="2">
        <v>2009</v>
      </c>
      <c r="B2" s="5">
        <v>40154</v>
      </c>
      <c r="C2" s="5">
        <v>39794</v>
      </c>
      <c r="D2" s="5">
        <v>5</v>
      </c>
      <c r="E2" s="5">
        <v>39845</v>
      </c>
      <c r="F2" s="5">
        <v>39866</v>
      </c>
      <c r="G2" s="5">
        <v>39893</v>
      </c>
      <c r="H2" s="5">
        <v>39901</v>
      </c>
      <c r="I2" s="5">
        <v>39929</v>
      </c>
      <c r="J2" s="5"/>
      <c r="K2" s="5">
        <v>39911</v>
      </c>
      <c r="L2" s="5">
        <v>39950</v>
      </c>
      <c r="M2" s="6">
        <v>39957</v>
      </c>
      <c r="N2" s="5">
        <v>39977</v>
      </c>
      <c r="O2" s="5">
        <v>39992</v>
      </c>
      <c r="P2" s="5">
        <v>39998</v>
      </c>
      <c r="Q2" s="5">
        <v>40006</v>
      </c>
      <c r="R2" s="5">
        <v>40019</v>
      </c>
      <c r="S2" s="5">
        <v>40069</v>
      </c>
      <c r="T2" s="6">
        <v>40075</v>
      </c>
      <c r="U2" s="6">
        <v>40097</v>
      </c>
      <c r="V2" s="6">
        <v>40097</v>
      </c>
      <c r="W2" s="6">
        <v>39914</v>
      </c>
      <c r="X2" s="5">
        <v>40104</v>
      </c>
      <c r="Y2" s="5">
        <v>40103</v>
      </c>
      <c r="Z2" s="5"/>
      <c r="AA2" s="5"/>
      <c r="AB2" s="5"/>
      <c r="AC2" s="6"/>
      <c r="AD2" s="6"/>
      <c r="AE2" s="5"/>
      <c r="AF2" s="5"/>
      <c r="AG2" s="5"/>
      <c r="AH2" s="5"/>
    </row>
    <row r="3" spans="1:41" ht="12.75">
      <c r="A3" t="s">
        <v>15</v>
      </c>
      <c r="B3" s="7"/>
      <c r="C3" s="7">
        <v>89.37</v>
      </c>
      <c r="D3" s="7"/>
      <c r="E3" s="7">
        <v>46.328</v>
      </c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  <c r="R3" s="1"/>
      <c r="S3" s="1"/>
      <c r="T3" s="7"/>
      <c r="U3" s="7"/>
      <c r="V3" s="1"/>
      <c r="W3" s="1"/>
      <c r="X3" s="7"/>
      <c r="Y3" s="1"/>
      <c r="Z3" s="7"/>
      <c r="AA3" s="1"/>
      <c r="AB3" s="8"/>
      <c r="AC3" s="8"/>
      <c r="AD3" s="8">
        <f aca="true" t="shared" si="0" ref="AD3:AD42">LARGE(B3:AC3,1)</f>
        <v>89.37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2.75">
      <c r="A4" t="s">
        <v>16</v>
      </c>
      <c r="B4" s="7"/>
      <c r="C4" s="7"/>
      <c r="D4" s="7"/>
      <c r="E4" s="7"/>
      <c r="F4" s="7"/>
      <c r="G4" s="7"/>
      <c r="H4" s="7"/>
      <c r="I4" s="7"/>
      <c r="J4" s="7">
        <v>66.56</v>
      </c>
      <c r="K4" s="7"/>
      <c r="L4" s="7"/>
      <c r="M4" s="7">
        <v>73.857</v>
      </c>
      <c r="N4" s="7"/>
      <c r="O4" s="7"/>
      <c r="P4" s="7"/>
      <c r="Q4" s="7"/>
      <c r="R4" s="1"/>
      <c r="S4" s="1"/>
      <c r="T4" s="1"/>
      <c r="U4" s="7"/>
      <c r="V4" s="7"/>
      <c r="W4" s="7"/>
      <c r="X4" s="7"/>
      <c r="Y4" s="7"/>
      <c r="Z4" s="7"/>
      <c r="AA4" s="8"/>
      <c r="AB4" s="8"/>
      <c r="AC4" s="8"/>
      <c r="AD4" s="8">
        <f t="shared" si="0"/>
        <v>73.857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2.75">
      <c r="A5" t="s">
        <v>192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v>63.99</v>
      </c>
      <c r="O5" s="7"/>
      <c r="P5" s="7"/>
      <c r="Q5" s="7"/>
      <c r="R5" s="1"/>
      <c r="S5" s="1"/>
      <c r="T5" s="1"/>
      <c r="U5" s="7">
        <v>59.779</v>
      </c>
      <c r="V5" s="7"/>
      <c r="W5" s="7"/>
      <c r="X5" s="7"/>
      <c r="Y5" s="7"/>
      <c r="Z5" s="7"/>
      <c r="AA5" s="8"/>
      <c r="AB5" s="8"/>
      <c r="AC5" s="8"/>
      <c r="AD5" s="8">
        <f t="shared" si="0"/>
        <v>63.99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2.75">
      <c r="A6" t="s">
        <v>17</v>
      </c>
      <c r="B6" s="7"/>
      <c r="C6" s="7"/>
      <c r="D6" s="7"/>
      <c r="E6" s="7"/>
      <c r="F6" s="7"/>
      <c r="G6" s="7"/>
      <c r="H6" s="1"/>
      <c r="I6" s="7"/>
      <c r="J6" s="7"/>
      <c r="K6" s="7"/>
      <c r="L6" s="7"/>
      <c r="M6" s="7"/>
      <c r="N6" s="7"/>
      <c r="O6" s="7"/>
      <c r="P6" s="7"/>
      <c r="Q6" s="7"/>
      <c r="R6" s="1"/>
      <c r="S6" s="1"/>
      <c r="T6" s="1"/>
      <c r="U6" s="1"/>
      <c r="V6" s="7"/>
      <c r="W6" s="7"/>
      <c r="X6" s="7"/>
      <c r="Y6" s="7"/>
      <c r="Z6" s="7"/>
      <c r="AA6" s="8"/>
      <c r="AB6" s="8"/>
      <c r="AC6" s="8"/>
      <c r="AD6" s="8" t="e">
        <f t="shared" si="0"/>
        <v>#NUM!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2.75">
      <c r="A7" t="s">
        <v>18</v>
      </c>
      <c r="B7" s="7">
        <v>12.28</v>
      </c>
      <c r="C7" s="7">
        <v>26.06</v>
      </c>
      <c r="D7" s="7">
        <v>40.68</v>
      </c>
      <c r="E7" s="7">
        <v>19.582</v>
      </c>
      <c r="F7" s="7">
        <v>45.03</v>
      </c>
      <c r="G7" s="7"/>
      <c r="H7" s="7">
        <v>60.777</v>
      </c>
      <c r="I7" s="7"/>
      <c r="J7" s="7"/>
      <c r="K7" s="7"/>
      <c r="L7" s="7"/>
      <c r="M7" s="7"/>
      <c r="N7" s="7"/>
      <c r="O7" s="7"/>
      <c r="P7" s="7"/>
      <c r="Q7" s="7">
        <v>49.3</v>
      </c>
      <c r="R7" s="1"/>
      <c r="S7" s="1"/>
      <c r="T7" s="7">
        <v>47.4</v>
      </c>
      <c r="U7" s="7">
        <v>56.725</v>
      </c>
      <c r="V7" s="7"/>
      <c r="W7" s="7"/>
      <c r="X7" s="1">
        <v>48.15</v>
      </c>
      <c r="Y7" s="1"/>
      <c r="Z7" s="1"/>
      <c r="AA7" s="8"/>
      <c r="AB7" s="8"/>
      <c r="AC7" s="8"/>
      <c r="AD7" s="8">
        <f t="shared" si="0"/>
        <v>60.777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2.75">
      <c r="A8" s="9" t="s">
        <v>47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"/>
      <c r="S8" s="1"/>
      <c r="T8" s="1"/>
      <c r="U8" s="7"/>
      <c r="V8" s="1"/>
      <c r="W8" s="7">
        <v>46.454</v>
      </c>
      <c r="X8" s="7"/>
      <c r="Y8" s="7"/>
      <c r="Z8" s="7"/>
      <c r="AA8" s="1"/>
      <c r="AB8" s="8"/>
      <c r="AC8" s="8"/>
      <c r="AD8" s="8">
        <f>LARGE(B8:AC8,1)</f>
        <v>46.454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2.75">
      <c r="A9" t="s">
        <v>19</v>
      </c>
      <c r="B9" s="7"/>
      <c r="C9" s="7"/>
      <c r="D9" s="7"/>
      <c r="E9" s="7"/>
      <c r="F9" s="7"/>
      <c r="G9" s="7">
        <v>83.418</v>
      </c>
      <c r="H9" s="7"/>
      <c r="I9" s="7"/>
      <c r="J9" s="1"/>
      <c r="K9" s="1"/>
      <c r="L9" s="1"/>
      <c r="M9" s="1"/>
      <c r="N9" s="7"/>
      <c r="O9" s="7"/>
      <c r="P9" s="7">
        <v>56.864</v>
      </c>
      <c r="Q9" s="7"/>
      <c r="R9" s="1"/>
      <c r="S9" s="1"/>
      <c r="T9" s="1"/>
      <c r="U9" s="7"/>
      <c r="V9" s="7"/>
      <c r="W9" s="7"/>
      <c r="X9" s="7"/>
      <c r="Y9" s="7"/>
      <c r="Z9" s="7"/>
      <c r="AA9" s="8"/>
      <c r="AB9" s="8"/>
      <c r="AC9" s="8"/>
      <c r="AD9" s="8">
        <f t="shared" si="0"/>
        <v>83.418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2.75">
      <c r="A10" s="9" t="s">
        <v>21</v>
      </c>
      <c r="B10" s="7"/>
      <c r="C10" s="7"/>
      <c r="D10" s="7"/>
      <c r="E10" s="7"/>
      <c r="F10" s="7"/>
      <c r="G10" s="7"/>
      <c r="H10" s="7"/>
      <c r="I10" s="4"/>
      <c r="J10" s="10"/>
      <c r="K10" s="10"/>
      <c r="L10" s="7"/>
      <c r="M10" s="7"/>
      <c r="N10" s="7"/>
      <c r="O10" s="7"/>
      <c r="P10" s="7"/>
      <c r="Q10" s="7"/>
      <c r="R10" s="1"/>
      <c r="S10" s="1"/>
      <c r="T10" s="1"/>
      <c r="U10" s="7"/>
      <c r="V10" s="7"/>
      <c r="W10" s="7"/>
      <c r="X10" s="7"/>
      <c r="Y10" s="7"/>
      <c r="Z10" s="7"/>
      <c r="AA10" s="8"/>
      <c r="AB10" s="8"/>
      <c r="AC10" s="8"/>
      <c r="AD10" s="8" t="e">
        <f t="shared" si="0"/>
        <v>#NUM!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.75">
      <c r="A11" t="s">
        <v>22</v>
      </c>
      <c r="B11" s="7"/>
      <c r="C11" s="7"/>
      <c r="D11" s="7"/>
      <c r="E11" s="7"/>
      <c r="F11" s="7"/>
      <c r="G11" s="7"/>
      <c r="H11" s="7"/>
      <c r="I11" s="1"/>
      <c r="J11" s="11"/>
      <c r="K11" s="11"/>
      <c r="L11" s="7"/>
      <c r="M11" s="7"/>
      <c r="N11" s="7"/>
      <c r="O11" s="7"/>
      <c r="P11" s="7"/>
      <c r="Q11" s="7"/>
      <c r="R11" s="1"/>
      <c r="S11" s="1"/>
      <c r="T11" s="1"/>
      <c r="U11" s="7"/>
      <c r="V11" s="7"/>
      <c r="W11" s="7"/>
      <c r="X11" s="7"/>
      <c r="Y11" s="7"/>
      <c r="Z11" s="7"/>
      <c r="AA11" s="8"/>
      <c r="AB11" s="8"/>
      <c r="AC11" s="8"/>
      <c r="AD11" s="8" t="e">
        <f t="shared" si="0"/>
        <v>#NUM!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.75">
      <c r="A12" t="s">
        <v>23</v>
      </c>
      <c r="B12" s="7"/>
      <c r="C12" s="7"/>
      <c r="D12" s="7"/>
      <c r="E12" s="7"/>
      <c r="F12" s="7"/>
      <c r="G12" s="7"/>
      <c r="H12" s="7"/>
      <c r="I12" s="1"/>
      <c r="J12" s="10">
        <v>59.61</v>
      </c>
      <c r="K12" s="1"/>
      <c r="L12" s="1"/>
      <c r="M12" s="7"/>
      <c r="N12" s="7"/>
      <c r="O12" s="7"/>
      <c r="P12" s="7"/>
      <c r="Q12" s="7"/>
      <c r="R12" s="1"/>
      <c r="S12" s="1"/>
      <c r="T12" s="1"/>
      <c r="U12" s="7"/>
      <c r="V12" s="1"/>
      <c r="W12" s="1"/>
      <c r="X12" s="1"/>
      <c r="Y12" s="7"/>
      <c r="Z12" s="7"/>
      <c r="AA12" s="8"/>
      <c r="AB12" s="8"/>
      <c r="AC12" s="8"/>
      <c r="AD12" s="8">
        <f t="shared" si="0"/>
        <v>59.61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.75">
      <c r="A13" t="s">
        <v>24</v>
      </c>
      <c r="B13" s="7">
        <v>94.3</v>
      </c>
      <c r="C13" s="7"/>
      <c r="D13" s="7">
        <v>85.13</v>
      </c>
      <c r="E13" s="7">
        <v>86.714</v>
      </c>
      <c r="F13" s="7">
        <v>89.68</v>
      </c>
      <c r="G13" s="7">
        <v>92.758</v>
      </c>
      <c r="H13" s="7"/>
      <c r="I13" s="1"/>
      <c r="J13" s="10"/>
      <c r="K13" s="10"/>
      <c r="L13" s="7"/>
      <c r="M13" s="7"/>
      <c r="P13" s="7">
        <v>93.901</v>
      </c>
      <c r="Q13" s="7"/>
      <c r="R13" s="1"/>
      <c r="S13" s="1"/>
      <c r="T13" s="7"/>
      <c r="U13" s="7">
        <v>85.733</v>
      </c>
      <c r="V13" s="1"/>
      <c r="W13" s="1"/>
      <c r="X13" s="7"/>
      <c r="Y13" s="1"/>
      <c r="Z13" s="1"/>
      <c r="AA13" s="8"/>
      <c r="AB13" s="8"/>
      <c r="AC13" s="8"/>
      <c r="AD13" s="8">
        <f t="shared" si="0"/>
        <v>94.3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.75">
      <c r="A14" t="s">
        <v>25</v>
      </c>
      <c r="B14" s="7">
        <v>74.57</v>
      </c>
      <c r="C14" s="7"/>
      <c r="D14" s="7">
        <v>77.19</v>
      </c>
      <c r="E14" s="7">
        <v>68.132</v>
      </c>
      <c r="F14" s="7">
        <v>78.99</v>
      </c>
      <c r="G14" s="7">
        <v>87.264</v>
      </c>
      <c r="H14" s="7"/>
      <c r="I14" s="1"/>
      <c r="J14" s="10"/>
      <c r="K14" s="1"/>
      <c r="L14" s="7"/>
      <c r="M14" s="7"/>
      <c r="N14" s="1"/>
      <c r="O14" s="1"/>
      <c r="P14" s="7">
        <v>79.086</v>
      </c>
      <c r="Q14" s="7"/>
      <c r="R14" s="1"/>
      <c r="S14" s="1"/>
      <c r="T14" s="7">
        <v>73</v>
      </c>
      <c r="U14" s="7">
        <v>86.496</v>
      </c>
      <c r="V14" s="1"/>
      <c r="W14" s="1"/>
      <c r="X14" s="7"/>
      <c r="Y14" s="1"/>
      <c r="Z14" s="1"/>
      <c r="AA14" s="8"/>
      <c r="AB14" s="8"/>
      <c r="AC14" s="8"/>
      <c r="AD14" s="8">
        <f t="shared" si="0"/>
        <v>87.264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2.75">
      <c r="A15" t="s">
        <v>26</v>
      </c>
      <c r="B15" s="7">
        <v>67.01</v>
      </c>
      <c r="C15" s="7">
        <v>74.39</v>
      </c>
      <c r="D15" s="7">
        <v>74.02</v>
      </c>
      <c r="E15" s="7"/>
      <c r="F15" s="7"/>
      <c r="G15" s="7"/>
      <c r="H15" s="7"/>
      <c r="I15" s="1"/>
      <c r="J15" s="10"/>
      <c r="K15" s="1"/>
      <c r="L15" s="7"/>
      <c r="M15" s="7"/>
      <c r="N15" s="7"/>
      <c r="O15" s="7"/>
      <c r="P15" s="7">
        <v>63.962</v>
      </c>
      <c r="Q15" s="7"/>
      <c r="R15" s="1"/>
      <c r="S15" s="1"/>
      <c r="T15" s="7"/>
      <c r="U15" s="7"/>
      <c r="V15" s="7"/>
      <c r="W15" s="7"/>
      <c r="X15" s="7"/>
      <c r="Y15" s="7"/>
      <c r="Z15" s="7"/>
      <c r="AA15" s="8"/>
      <c r="AB15" s="8"/>
      <c r="AC15" s="8"/>
      <c r="AD15" s="8">
        <f t="shared" si="0"/>
        <v>74.39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2.75">
      <c r="A16" t="s">
        <v>27</v>
      </c>
      <c r="B16" s="7"/>
      <c r="C16" s="7"/>
      <c r="D16" s="7">
        <v>2.59</v>
      </c>
      <c r="E16" s="7"/>
      <c r="F16" s="7"/>
      <c r="G16" s="7"/>
      <c r="H16" s="7"/>
      <c r="I16" s="7"/>
      <c r="J16" s="7"/>
      <c r="K16" s="7"/>
      <c r="L16" s="1"/>
      <c r="M16" s="7"/>
      <c r="N16" s="7">
        <v>45.88</v>
      </c>
      <c r="O16" s="7"/>
      <c r="P16" s="7"/>
      <c r="Q16" s="7"/>
      <c r="R16" s="1"/>
      <c r="S16" s="1"/>
      <c r="T16" s="1"/>
      <c r="U16" s="7">
        <v>38.405</v>
      </c>
      <c r="V16" s="7"/>
      <c r="W16" s="7"/>
      <c r="X16" s="1"/>
      <c r="Y16" s="7"/>
      <c r="Z16" s="7"/>
      <c r="AA16" s="8"/>
      <c r="AB16" s="8"/>
      <c r="AC16" s="8"/>
      <c r="AD16" s="8">
        <f t="shared" si="0"/>
        <v>45.88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2.75">
      <c r="A17" s="9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5.72</v>
      </c>
      <c r="O17" s="7"/>
      <c r="P17" s="7"/>
      <c r="Q17" s="7"/>
      <c r="R17" s="1"/>
      <c r="S17" s="1"/>
      <c r="T17" s="1"/>
      <c r="U17" s="7"/>
      <c r="V17" s="7"/>
      <c r="W17" s="7"/>
      <c r="X17" s="7"/>
      <c r="Y17" s="7"/>
      <c r="Z17" s="7"/>
      <c r="AA17" s="8"/>
      <c r="AB17" s="8"/>
      <c r="AC17" s="8"/>
      <c r="AD17" s="8">
        <f t="shared" si="0"/>
        <v>5.72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2.75">
      <c r="A18" s="9" t="s">
        <v>29</v>
      </c>
      <c r="B18" s="7"/>
      <c r="C18" s="7"/>
      <c r="D18" s="7"/>
      <c r="E18" s="7"/>
      <c r="F18" s="7"/>
      <c r="G18" s="7">
        <v>49.352</v>
      </c>
      <c r="H18" s="7"/>
      <c r="I18" s="7"/>
      <c r="J18" s="7"/>
      <c r="K18" s="7"/>
      <c r="L18" s="7"/>
      <c r="M18" s="7"/>
      <c r="N18" s="7">
        <v>48.24</v>
      </c>
      <c r="O18" s="7"/>
      <c r="P18" s="7"/>
      <c r="Q18" s="7"/>
      <c r="R18" s="1"/>
      <c r="S18" s="1"/>
      <c r="T18" s="1"/>
      <c r="U18" s="7">
        <v>36.115</v>
      </c>
      <c r="V18" s="7"/>
      <c r="W18" s="7"/>
      <c r="X18" s="7"/>
      <c r="Y18" s="7"/>
      <c r="Z18" s="7"/>
      <c r="AA18" s="8"/>
      <c r="AB18" s="8"/>
      <c r="AC18" s="8"/>
      <c r="AD18" s="8">
        <f t="shared" si="0"/>
        <v>49.352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.75">
      <c r="A19" t="s">
        <v>30</v>
      </c>
      <c r="B19" s="7"/>
      <c r="C19" s="7"/>
      <c r="D19" s="7">
        <v>32.75</v>
      </c>
      <c r="E19" s="7">
        <v>28.927</v>
      </c>
      <c r="F19" s="7"/>
      <c r="G19" s="7"/>
      <c r="H19" s="1"/>
      <c r="I19" s="1"/>
      <c r="J19" s="10"/>
      <c r="K19" s="10">
        <v>96.89</v>
      </c>
      <c r="L19" s="7"/>
      <c r="M19" s="7"/>
      <c r="N19" s="7"/>
      <c r="O19" s="7"/>
      <c r="P19" s="7"/>
      <c r="Q19" s="1"/>
      <c r="R19" s="1"/>
      <c r="S19" s="1"/>
      <c r="T19" s="1"/>
      <c r="U19" s="7"/>
      <c r="V19" s="1"/>
      <c r="W19" s="1"/>
      <c r="X19" s="7"/>
      <c r="Y19" s="7"/>
      <c r="Z19" s="7"/>
      <c r="AA19" s="8"/>
      <c r="AB19" s="8"/>
      <c r="AC19" s="8"/>
      <c r="AD19" s="8">
        <f t="shared" si="0"/>
        <v>96.89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2.75">
      <c r="A20" t="s">
        <v>31</v>
      </c>
      <c r="B20" s="7"/>
      <c r="C20" s="7"/>
      <c r="D20" s="7">
        <v>66.08</v>
      </c>
      <c r="E20" s="7"/>
      <c r="F20" s="7"/>
      <c r="G20" s="7">
        <v>85.066</v>
      </c>
      <c r="H20" s="1"/>
      <c r="I20" s="1"/>
      <c r="J20" s="10"/>
      <c r="K20" s="10"/>
      <c r="L20" s="7">
        <v>89.158</v>
      </c>
      <c r="M20" s="7"/>
      <c r="N20" s="7">
        <v>85.25</v>
      </c>
      <c r="O20" s="7"/>
      <c r="P20" s="7"/>
      <c r="Q20" s="1"/>
      <c r="R20" s="1"/>
      <c r="S20" s="1"/>
      <c r="T20" s="1"/>
      <c r="U20" s="7"/>
      <c r="V20" s="1"/>
      <c r="W20" s="1"/>
      <c r="X20" s="7"/>
      <c r="Y20" s="7"/>
      <c r="Z20" s="7"/>
      <c r="AA20" s="8"/>
      <c r="AB20" s="8"/>
      <c r="AC20" s="8"/>
      <c r="AD20" s="8">
        <f t="shared" si="0"/>
        <v>89.158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2.75">
      <c r="A21" s="9" t="s">
        <v>32</v>
      </c>
      <c r="B21" s="7"/>
      <c r="C21" s="7"/>
      <c r="D21" s="7"/>
      <c r="E21" s="7"/>
      <c r="F21" s="7"/>
      <c r="G21" s="7"/>
      <c r="H21" s="7"/>
      <c r="I21" s="1"/>
      <c r="J21" s="10"/>
      <c r="K21" s="10"/>
      <c r="L21" s="7"/>
      <c r="M21" s="7"/>
      <c r="N21" s="7"/>
      <c r="O21" s="7"/>
      <c r="P21" s="7"/>
      <c r="Q21" s="7"/>
      <c r="R21" s="1"/>
      <c r="S21" s="1"/>
      <c r="T21" s="1"/>
      <c r="U21" s="7"/>
      <c r="V21" s="7"/>
      <c r="W21" s="7"/>
      <c r="X21" s="1"/>
      <c r="Y21" s="7"/>
      <c r="Z21" s="7"/>
      <c r="AA21" s="8"/>
      <c r="AB21" s="8"/>
      <c r="AC21" s="8"/>
      <c r="AD21" s="8" t="e">
        <f t="shared" si="0"/>
        <v>#NUM!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2.75">
      <c r="A22" t="s">
        <v>33</v>
      </c>
      <c r="B22" s="7"/>
      <c r="C22" s="7"/>
      <c r="D22" s="7"/>
      <c r="E22" s="7"/>
      <c r="F22" s="7"/>
      <c r="G22" s="7"/>
      <c r="H22" s="7"/>
      <c r="I22" s="1"/>
      <c r="J22" s="12"/>
      <c r="K22" s="12"/>
      <c r="L22" s="7"/>
      <c r="M22" s="7"/>
      <c r="N22" s="7"/>
      <c r="O22" s="7"/>
      <c r="P22" s="7"/>
      <c r="Q22" s="7"/>
      <c r="R22" s="1"/>
      <c r="S22" s="1"/>
      <c r="T22" s="1"/>
      <c r="U22" s="7"/>
      <c r="V22" s="7"/>
      <c r="W22" s="7"/>
      <c r="X22" s="7"/>
      <c r="Y22" s="7"/>
      <c r="Z22" s="7"/>
      <c r="AA22" s="8"/>
      <c r="AB22" s="8"/>
      <c r="AC22" s="8"/>
      <c r="AD22" s="8" t="e">
        <f t="shared" si="0"/>
        <v>#NUM!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2.75">
      <c r="A23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"/>
      <c r="S23" s="1"/>
      <c r="T23" s="1"/>
      <c r="U23" s="7"/>
      <c r="V23" s="7"/>
      <c r="W23" s="7"/>
      <c r="X23" s="7"/>
      <c r="Y23" s="7"/>
      <c r="Z23" s="7"/>
      <c r="AA23" s="8"/>
      <c r="AB23" s="8"/>
      <c r="AC23" s="8"/>
      <c r="AD23" s="8" t="e">
        <f t="shared" si="0"/>
        <v>#NUM!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2.75">
      <c r="A24" s="9" t="s">
        <v>35</v>
      </c>
      <c r="B24" s="7"/>
      <c r="C24" s="7"/>
      <c r="D24" s="7">
        <v>26.4</v>
      </c>
      <c r="E24" s="7">
        <v>27.913</v>
      </c>
      <c r="F24" s="7"/>
      <c r="G24" s="7">
        <v>59.243</v>
      </c>
      <c r="H24" s="7">
        <v>39.547</v>
      </c>
      <c r="I24" s="7"/>
      <c r="J24" s="7"/>
      <c r="K24" s="7"/>
      <c r="L24" s="7"/>
      <c r="M24" s="7"/>
      <c r="N24" s="7"/>
      <c r="O24" s="7"/>
      <c r="P24" s="7"/>
      <c r="Q24" s="7">
        <v>66.04</v>
      </c>
      <c r="R24" s="1">
        <v>43.33</v>
      </c>
      <c r="S24" s="1"/>
      <c r="T24" s="7"/>
      <c r="U24" s="7"/>
      <c r="V24" s="7"/>
      <c r="W24" s="7"/>
      <c r="X24" s="7"/>
      <c r="Y24" s="7"/>
      <c r="Z24" s="7"/>
      <c r="AA24" s="8"/>
      <c r="AB24" s="8"/>
      <c r="AC24" s="8"/>
      <c r="AD24" s="8">
        <f t="shared" si="0"/>
        <v>66.04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.75">
      <c r="A25" t="s">
        <v>36</v>
      </c>
      <c r="B25" s="7"/>
      <c r="C25" s="7"/>
      <c r="D25" s="7"/>
      <c r="E25" s="7"/>
      <c r="F25" s="7"/>
      <c r="G25" s="7"/>
      <c r="H25" s="7"/>
      <c r="I25" s="7">
        <v>67.179</v>
      </c>
      <c r="J25" s="7">
        <v>68.37</v>
      </c>
      <c r="K25" s="7"/>
      <c r="L25" s="7"/>
      <c r="M25" s="7"/>
      <c r="N25" s="7"/>
      <c r="O25" s="7"/>
      <c r="P25" s="7"/>
      <c r="Q25" s="7"/>
      <c r="R25" s="1"/>
      <c r="S25" s="1"/>
      <c r="T25" s="1"/>
      <c r="U25" s="7"/>
      <c r="V25" s="7"/>
      <c r="W25" s="7"/>
      <c r="X25" s="7"/>
      <c r="Y25" s="1"/>
      <c r="Z25" s="7"/>
      <c r="AA25" s="8"/>
      <c r="AB25" s="8"/>
      <c r="AC25" s="8"/>
      <c r="AD25" s="8">
        <f t="shared" si="0"/>
        <v>68.37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.75">
      <c r="A26" t="s">
        <v>37</v>
      </c>
      <c r="B26" s="7"/>
      <c r="C26" s="7">
        <v>25.81</v>
      </c>
      <c r="D26" s="7">
        <v>35.92</v>
      </c>
      <c r="E26" s="7"/>
      <c r="F26" s="7"/>
      <c r="G26" s="7">
        <v>40.56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1"/>
      <c r="S26" s="1">
        <v>20.91</v>
      </c>
      <c r="T26" s="1"/>
      <c r="U26" s="7"/>
      <c r="V26" s="7"/>
      <c r="W26" s="7"/>
      <c r="X26" s="7"/>
      <c r="Y26" s="7"/>
      <c r="Z26" s="7"/>
      <c r="AA26" s="8"/>
      <c r="AB26" s="8"/>
      <c r="AC26" s="8"/>
      <c r="AD26" s="8">
        <f t="shared" si="0"/>
        <v>40.56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.75">
      <c r="A27" s="9" t="s">
        <v>185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>
        <v>21.8</v>
      </c>
      <c r="T27" s="1"/>
      <c r="U27" s="7"/>
      <c r="V27" s="7"/>
      <c r="W27" s="7"/>
      <c r="X27" s="7"/>
      <c r="Y27" s="7"/>
      <c r="Z27" s="7"/>
      <c r="AA27" s="8"/>
      <c r="AB27" s="8"/>
      <c r="AC27" s="8"/>
      <c r="AD27" s="8">
        <f>LARGE(B27:AC27,1)</f>
        <v>21.8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.75">
      <c r="A28" t="s">
        <v>38</v>
      </c>
      <c r="B28" s="7">
        <v>65.27</v>
      </c>
      <c r="C28" s="7">
        <v>61.98</v>
      </c>
      <c r="D28" s="7">
        <v>54.97</v>
      </c>
      <c r="E28" s="7"/>
      <c r="F28" s="7">
        <v>37.48</v>
      </c>
      <c r="G28" s="7">
        <v>79.923</v>
      </c>
      <c r="H28" s="7"/>
      <c r="I28" s="7"/>
      <c r="J28" s="7"/>
      <c r="K28" s="7"/>
      <c r="L28" s="7"/>
      <c r="M28" s="7"/>
      <c r="N28" s="7"/>
      <c r="O28" s="7"/>
      <c r="P28" s="7"/>
      <c r="Q28" s="7">
        <v>49.12</v>
      </c>
      <c r="R28" s="1"/>
      <c r="S28" s="1">
        <v>21.35</v>
      </c>
      <c r="T28" s="7">
        <v>47.4</v>
      </c>
      <c r="U28" s="7">
        <v>71.229</v>
      </c>
      <c r="V28" s="7"/>
      <c r="W28" s="7"/>
      <c r="X28" s="7"/>
      <c r="Y28" s="1"/>
      <c r="Z28" s="7"/>
      <c r="AA28" s="8"/>
      <c r="AB28" s="8"/>
      <c r="AC28" s="8"/>
      <c r="AD28" s="8">
        <f t="shared" si="0"/>
        <v>79.923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.75">
      <c r="A29" s="13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>
        <v>92.78</v>
      </c>
      <c r="L29" s="7"/>
      <c r="M29" s="7"/>
      <c r="N29" s="7"/>
      <c r="O29" s="7"/>
      <c r="P29" s="7"/>
      <c r="Q29" s="7"/>
      <c r="R29" s="1"/>
      <c r="S29" s="1"/>
      <c r="T29" s="7">
        <v>76</v>
      </c>
      <c r="U29" s="7"/>
      <c r="V29" s="7"/>
      <c r="W29" s="1"/>
      <c r="X29" s="7"/>
      <c r="Y29" s="7"/>
      <c r="Z29" s="7"/>
      <c r="AA29" s="8"/>
      <c r="AB29" s="8"/>
      <c r="AC29" s="8"/>
      <c r="AD29" s="8">
        <f t="shared" si="0"/>
        <v>92.78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.75">
      <c r="A30" s="9" t="s">
        <v>40</v>
      </c>
      <c r="B30" s="7"/>
      <c r="C30" s="7"/>
      <c r="D30" s="7">
        <v>39.1</v>
      </c>
      <c r="E30" s="7">
        <v>14.856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31.05</v>
      </c>
      <c r="R30" s="1"/>
      <c r="S30" s="1"/>
      <c r="T30" s="1"/>
      <c r="U30" s="7"/>
      <c r="V30" s="7"/>
      <c r="W30" s="7"/>
      <c r="X30" s="7">
        <v>32.56</v>
      </c>
      <c r="Y30" s="1"/>
      <c r="Z30" s="7"/>
      <c r="AA30" s="8"/>
      <c r="AB30" s="8"/>
      <c r="AC30" s="8"/>
      <c r="AD30" s="8">
        <f t="shared" si="0"/>
        <v>39.1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2.75">
      <c r="A31" s="9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1.708</v>
      </c>
      <c r="P31" s="7"/>
      <c r="Q31" s="7"/>
      <c r="R31" s="1"/>
      <c r="S31" s="1"/>
      <c r="T31" s="1"/>
      <c r="U31" s="7"/>
      <c r="V31" s="7"/>
      <c r="W31" s="7"/>
      <c r="X31" s="7"/>
      <c r="Y31" s="7"/>
      <c r="Z31" s="7"/>
      <c r="AA31" s="8"/>
      <c r="AB31" s="8"/>
      <c r="AC31" s="8"/>
      <c r="AD31" s="8">
        <f t="shared" si="0"/>
        <v>1.708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2.75">
      <c r="A32" t="s">
        <v>42</v>
      </c>
      <c r="B32" s="7"/>
      <c r="C32" s="7">
        <v>82.4</v>
      </c>
      <c r="D32" s="7"/>
      <c r="E32" s="7"/>
      <c r="F32" s="7"/>
      <c r="G32" s="7"/>
      <c r="H32" s="7"/>
      <c r="I32" s="7"/>
      <c r="J32" s="7"/>
      <c r="K32" s="7"/>
      <c r="L32" s="1"/>
      <c r="M32" s="1"/>
      <c r="N32" s="7">
        <v>81.31</v>
      </c>
      <c r="O32" s="7"/>
      <c r="P32" s="7"/>
      <c r="Q32" s="7"/>
      <c r="R32" s="1"/>
      <c r="S32" s="1"/>
      <c r="T32" s="1"/>
      <c r="U32" s="7">
        <v>81.153</v>
      </c>
      <c r="V32" s="7"/>
      <c r="W32" s="7"/>
      <c r="X32" s="7"/>
      <c r="Y32" s="7">
        <v>75.65</v>
      </c>
      <c r="Z32" s="7"/>
      <c r="AA32" s="8"/>
      <c r="AB32" s="8"/>
      <c r="AC32" s="8"/>
      <c r="AD32" s="8">
        <f t="shared" si="0"/>
        <v>82.4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2.75">
      <c r="A33" s="9" t="s">
        <v>43</v>
      </c>
      <c r="B33" s="7"/>
      <c r="C33" s="7"/>
      <c r="D33" s="7"/>
      <c r="E33" s="7">
        <v>17.971</v>
      </c>
      <c r="F33" s="7">
        <v>38.11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v>44.11</v>
      </c>
      <c r="R33" s="1"/>
      <c r="S33" s="1"/>
      <c r="T33" s="1"/>
      <c r="U33" s="7"/>
      <c r="V33" s="7"/>
      <c r="W33" s="7"/>
      <c r="X33" s="7"/>
      <c r="Y33" s="7"/>
      <c r="Z33" s="7"/>
      <c r="AA33" s="8"/>
      <c r="AB33" s="8"/>
      <c r="AC33" s="8"/>
      <c r="AD33" s="8">
        <f t="shared" si="0"/>
        <v>44.11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2.75">
      <c r="A34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"/>
      <c r="S34" s="1"/>
      <c r="T34" s="1"/>
      <c r="U34" s="7"/>
      <c r="V34" s="7"/>
      <c r="W34" s="7"/>
      <c r="X34" s="7"/>
      <c r="Y34" s="7"/>
      <c r="Z34" s="7"/>
      <c r="AA34" s="8"/>
      <c r="AB34" s="8"/>
      <c r="AC34" s="8"/>
      <c r="AD34" s="8" t="e">
        <f t="shared" si="0"/>
        <v>#NUM!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2.75">
      <c r="A35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"/>
      <c r="M35" s="7"/>
      <c r="N35" s="7"/>
      <c r="O35" s="7"/>
      <c r="P35" s="7"/>
      <c r="Q35" s="7"/>
      <c r="R35" s="1"/>
      <c r="S35" s="1"/>
      <c r="T35" s="1"/>
      <c r="U35" s="7"/>
      <c r="V35" s="7">
        <v>81.573</v>
      </c>
      <c r="W35" s="7"/>
      <c r="X35" s="1"/>
      <c r="Y35" s="7">
        <v>52.382</v>
      </c>
      <c r="Z35" s="7"/>
      <c r="AA35" s="8"/>
      <c r="AB35" s="8"/>
      <c r="AC35" s="8"/>
      <c r="AD35" s="8">
        <f t="shared" si="0"/>
        <v>81.573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2.75">
      <c r="A36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"/>
      <c r="S36" s="1"/>
      <c r="T36" s="1"/>
      <c r="U36" s="7"/>
      <c r="V36" s="1"/>
      <c r="W36" s="1"/>
      <c r="X36" s="1"/>
      <c r="Y36" s="7"/>
      <c r="Z36" s="7"/>
      <c r="AA36" s="8"/>
      <c r="AB36" s="8"/>
      <c r="AC36" s="8"/>
      <c r="AD36" s="8" t="e">
        <f t="shared" si="0"/>
        <v>#NUM!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2.75">
      <c r="A37" s="9" t="s">
        <v>47</v>
      </c>
      <c r="B37" s="7"/>
      <c r="C37" s="7"/>
      <c r="D37" s="7"/>
      <c r="E37" s="7"/>
      <c r="F37" s="7"/>
      <c r="G37" s="7">
        <v>60.34</v>
      </c>
      <c r="H37" s="7"/>
      <c r="I37" s="7"/>
      <c r="J37" s="7"/>
      <c r="K37" s="7"/>
      <c r="L37" s="7"/>
      <c r="M37" s="7"/>
      <c r="N37" s="1"/>
      <c r="O37" s="1"/>
      <c r="P37" s="1"/>
      <c r="Q37" s="1"/>
      <c r="R37" s="1"/>
      <c r="S37" s="1"/>
      <c r="T37" s="1"/>
      <c r="U37" s="7"/>
      <c r="V37" s="1"/>
      <c r="W37" s="1"/>
      <c r="X37" s="7"/>
      <c r="Y37" s="7"/>
      <c r="Z37" s="7"/>
      <c r="AA37" s="1"/>
      <c r="AB37" s="8"/>
      <c r="AC37" s="8"/>
      <c r="AD37" s="8">
        <f t="shared" si="0"/>
        <v>60.34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2.75">
      <c r="A38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T38" s="7"/>
      <c r="U38" s="7"/>
      <c r="V38" s="1"/>
      <c r="W38" s="1"/>
      <c r="X38" s="7"/>
      <c r="Y38" s="1"/>
      <c r="Z38" s="7"/>
      <c r="AA38" s="8"/>
      <c r="AB38" s="8"/>
      <c r="AC38" s="8"/>
      <c r="AD38" s="8" t="e">
        <f t="shared" si="0"/>
        <v>#NUM!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2.75">
      <c r="A39" s="14" t="s">
        <v>49</v>
      </c>
      <c r="B39" s="7"/>
      <c r="C39" s="7"/>
      <c r="D39" s="7"/>
      <c r="E39" s="7">
        <v>17.541</v>
      </c>
      <c r="F39" s="7">
        <v>48.8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"/>
      <c r="S39" s="1"/>
      <c r="T39" s="1"/>
      <c r="U39" s="7"/>
      <c r="V39" s="7"/>
      <c r="W39" s="7"/>
      <c r="X39" s="7">
        <v>50.8</v>
      </c>
      <c r="Y39" s="7"/>
      <c r="Z39" s="1"/>
      <c r="AA39" s="8"/>
      <c r="AB39" s="8"/>
      <c r="AC39" s="8"/>
      <c r="AD39" s="8">
        <f t="shared" si="0"/>
        <v>50.8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2.75">
      <c r="A40" s="14" t="s">
        <v>50</v>
      </c>
      <c r="B40" s="7">
        <v>89.83</v>
      </c>
      <c r="C40" s="7"/>
      <c r="D40" s="7">
        <v>81.95</v>
      </c>
      <c r="E40" s="7">
        <v>83.277</v>
      </c>
      <c r="F40" s="7">
        <v>84.65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"/>
      <c r="S40" s="1"/>
      <c r="T40" s="1"/>
      <c r="U40" s="7">
        <v>84.206</v>
      </c>
      <c r="V40" s="7"/>
      <c r="W40" s="7"/>
      <c r="X40" s="7"/>
      <c r="Y40" s="7"/>
      <c r="Z40" s="7"/>
      <c r="AA40" s="8"/>
      <c r="AB40" s="8"/>
      <c r="AC40" s="8"/>
      <c r="AD40" s="8">
        <f t="shared" si="0"/>
        <v>89.83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2.75">
      <c r="A41" s="9" t="s">
        <v>51</v>
      </c>
      <c r="B41" s="7"/>
      <c r="C41" s="7"/>
      <c r="D41" s="7">
        <v>4.17</v>
      </c>
      <c r="E41" s="7"/>
      <c r="F41" s="7"/>
      <c r="G41" s="7"/>
      <c r="H41" s="7"/>
      <c r="I41" s="7"/>
      <c r="J41" s="7"/>
      <c r="K41" s="7"/>
      <c r="L41" s="1"/>
      <c r="M41" s="7"/>
      <c r="N41" s="7"/>
      <c r="O41" s="7"/>
      <c r="P41" s="7"/>
      <c r="Q41" s="7"/>
      <c r="R41" s="1"/>
      <c r="S41" s="1"/>
      <c r="T41" s="1"/>
      <c r="U41" s="7"/>
      <c r="V41" s="7"/>
      <c r="W41" s="7"/>
      <c r="X41" s="1"/>
      <c r="Y41" s="7"/>
      <c r="Z41" s="7"/>
      <c r="AA41" s="8"/>
      <c r="AB41" s="8"/>
      <c r="AC41" s="8"/>
      <c r="AD41" s="8">
        <f t="shared" si="0"/>
        <v>4.17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.75">
      <c r="A42" s="14" t="s">
        <v>52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"/>
      <c r="AA42" s="8"/>
      <c r="AB42" s="8"/>
      <c r="AC42" s="8"/>
      <c r="AD42" s="8" t="e">
        <f t="shared" si="0"/>
        <v>#NUM!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2.75">
      <c r="A43" s="14"/>
      <c r="B43" s="8"/>
      <c r="C43" s="8"/>
      <c r="D43" s="8"/>
      <c r="E43" s="8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ht="12.75">
      <c r="B44" s="8"/>
      <c r="C44" s="8"/>
      <c r="D44" s="8"/>
      <c r="E44" s="8"/>
      <c r="F44" s="7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ht="12.75">
      <c r="B45" s="8"/>
      <c r="C45" s="8"/>
      <c r="D45" s="8"/>
      <c r="E45" s="8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.75">
      <c r="B46" s="8"/>
      <c r="C46" s="8"/>
      <c r="D46" s="8"/>
      <c r="E46" s="8"/>
      <c r="F46" s="7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.75">
      <c r="B47" s="8"/>
      <c r="C47" s="8"/>
      <c r="D47" s="8"/>
      <c r="E47" s="8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ht="12.75">
      <c r="B48" s="8"/>
      <c r="C48" s="8"/>
      <c r="D48" s="8"/>
      <c r="E48" s="8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ht="12.75">
      <c r="B49" s="8"/>
      <c r="C49" s="8"/>
      <c r="D49" s="8"/>
      <c r="E49" s="8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2:41" ht="12.75">
      <c r="B50" s="8"/>
      <c r="C50" s="8"/>
      <c r="D50" s="8"/>
      <c r="E50" s="8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2:41" ht="12.75">
      <c r="B51" s="8"/>
      <c r="C51" s="8"/>
      <c r="D51" s="8"/>
      <c r="E51" s="8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.75">
      <c r="B52" s="8"/>
      <c r="C52" s="8"/>
      <c r="D52" s="8"/>
      <c r="E52" s="8"/>
      <c r="F52" s="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.75">
      <c r="B53" s="8"/>
      <c r="C53" s="8"/>
      <c r="D53" s="8"/>
      <c r="E53" s="8"/>
      <c r="F53" s="7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ht="12.75">
      <c r="B54" s="8"/>
      <c r="C54" s="8"/>
      <c r="D54" s="8"/>
      <c r="E54" s="8"/>
      <c r="F54" s="7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.75">
      <c r="B55" s="8"/>
      <c r="C55" s="8"/>
      <c r="D55" s="8"/>
      <c r="E55" s="8"/>
      <c r="F55" s="7"/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.75">
      <c r="B56" s="8"/>
      <c r="C56" s="8"/>
      <c r="D56" s="8"/>
      <c r="E56" s="8"/>
      <c r="F56" s="7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.75">
      <c r="B57" s="8"/>
      <c r="C57" s="8"/>
      <c r="D57" s="8"/>
      <c r="E57" s="8"/>
      <c r="F57" s="7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.75">
      <c r="B58" s="8"/>
      <c r="C58" s="8"/>
      <c r="D58" s="8"/>
      <c r="E58" s="8"/>
      <c r="F58" s="7"/>
      <c r="G58" s="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.75">
      <c r="B59" s="8"/>
      <c r="C59" s="8"/>
      <c r="D59" s="8"/>
      <c r="E59" s="8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.75">
      <c r="B60" s="8"/>
      <c r="C60" s="8"/>
      <c r="D60" s="8"/>
      <c r="E60" s="8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2.75">
      <c r="B61" s="8"/>
      <c r="C61" s="8"/>
      <c r="D61" s="8"/>
      <c r="E61" s="8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2:41" ht="12.75">
      <c r="B62" s="8"/>
      <c r="C62" s="8"/>
      <c r="D62" s="8"/>
      <c r="E62" s="8"/>
      <c r="F62" s="7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2:41" ht="12.75">
      <c r="B63" s="8"/>
      <c r="C63" s="8"/>
      <c r="D63" s="8"/>
      <c r="E63" s="8"/>
      <c r="F63" s="7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2:41" ht="12.75">
      <c r="B64" s="8"/>
      <c r="C64" s="8"/>
      <c r="D64" s="8"/>
      <c r="E64" s="8"/>
      <c r="F64" s="7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2:41" ht="12.75">
      <c r="B65" s="8"/>
      <c r="C65" s="8"/>
      <c r="D65" s="8"/>
      <c r="E65" s="8"/>
      <c r="F65" s="7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2:41" ht="12.75">
      <c r="B66" s="8"/>
      <c r="C66" s="8"/>
      <c r="D66" s="8"/>
      <c r="E66" s="8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2:41" ht="12.75">
      <c r="B67" s="8"/>
      <c r="C67" s="8"/>
      <c r="D67" s="8"/>
      <c r="E67" s="8"/>
      <c r="F67" s="7"/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.75">
      <c r="B68" s="8"/>
      <c r="C68" s="8"/>
      <c r="D68" s="8"/>
      <c r="E68" s="8"/>
      <c r="F68" s="7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.75">
      <c r="B69" s="8"/>
      <c r="C69" s="8"/>
      <c r="D69" s="8"/>
      <c r="E69" s="8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.75">
      <c r="B70" s="8"/>
      <c r="C70" s="8"/>
      <c r="D70" s="8"/>
      <c r="E70" s="8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.75">
      <c r="B71" s="8"/>
      <c r="C71" s="8"/>
      <c r="D71" s="8"/>
      <c r="E71" s="8"/>
      <c r="F71" s="7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2:41" ht="12.75">
      <c r="B72" s="8"/>
      <c r="C72" s="8"/>
      <c r="D72" s="8"/>
      <c r="E72" s="8"/>
      <c r="F72" s="7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2:41" ht="12.75">
      <c r="B73" s="8"/>
      <c r="C73" s="8"/>
      <c r="D73" s="8"/>
      <c r="E73" s="8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2:41" ht="12.75">
      <c r="B74" s="8"/>
      <c r="C74" s="8"/>
      <c r="D74" s="8"/>
      <c r="E74" s="8"/>
      <c r="F74" s="7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2:41" ht="12.75">
      <c r="B75" s="8"/>
      <c r="C75" s="8"/>
      <c r="D75" s="8"/>
      <c r="E75" s="8"/>
      <c r="F75" s="7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2:41" ht="12.75">
      <c r="B76" s="8"/>
      <c r="C76" s="8"/>
      <c r="D76" s="8"/>
      <c r="E76" s="8"/>
      <c r="F76" s="7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2:41" ht="12.75">
      <c r="B77" s="8"/>
      <c r="C77" s="8"/>
      <c r="D77" s="8"/>
      <c r="E77" s="8"/>
      <c r="F77" s="7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2:41" ht="12.75">
      <c r="B78" s="8"/>
      <c r="C78" s="8"/>
      <c r="D78" s="8"/>
      <c r="E78" s="8"/>
      <c r="F78" s="7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2:41" ht="12.75">
      <c r="B79" s="8"/>
      <c r="C79" s="8"/>
      <c r="D79" s="8"/>
      <c r="E79" s="8"/>
      <c r="F79" s="7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2:41" ht="12.75">
      <c r="B80" s="8"/>
      <c r="C80" s="8"/>
      <c r="D80" s="8"/>
      <c r="E80" s="8"/>
      <c r="F80" s="7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2:41" ht="12.75">
      <c r="B81" s="8"/>
      <c r="C81" s="8"/>
      <c r="D81" s="8"/>
      <c r="E81" s="8"/>
      <c r="F81" s="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2:41" ht="12.75">
      <c r="B82" s="8"/>
      <c r="C82" s="8"/>
      <c r="D82" s="8"/>
      <c r="E82" s="8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2:41" ht="12.75">
      <c r="B83" s="8"/>
      <c r="C83" s="8"/>
      <c r="D83" s="8"/>
      <c r="E83" s="8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2:41" ht="12.75">
      <c r="B84" s="8"/>
      <c r="C84" s="8"/>
      <c r="D84" s="8"/>
      <c r="E84" s="8"/>
      <c r="F84" s="7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2:41" ht="12.75">
      <c r="B85" s="8"/>
      <c r="C85" s="8"/>
      <c r="D85" s="8"/>
      <c r="E85" s="8"/>
      <c r="F85" s="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2:41" ht="12.75">
      <c r="B86" s="8"/>
      <c r="C86" s="8"/>
      <c r="D86" s="8"/>
      <c r="E86" s="8"/>
      <c r="F86" s="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2:41" ht="12.75">
      <c r="B87" s="8"/>
      <c r="C87" s="8"/>
      <c r="D87" s="8"/>
      <c r="E87" s="8"/>
      <c r="F87" s="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2:41" ht="12.75">
      <c r="B88" s="8"/>
      <c r="C88" s="8"/>
      <c r="D88" s="8"/>
      <c r="E88" s="8"/>
      <c r="F88" s="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2:41" ht="12.75">
      <c r="B89" s="8"/>
      <c r="C89" s="8"/>
      <c r="D89" s="8"/>
      <c r="E89" s="8"/>
      <c r="F89" s="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2:41" ht="12.75">
      <c r="B90" s="8"/>
      <c r="C90" s="8"/>
      <c r="D90" s="8"/>
      <c r="E90" s="8"/>
      <c r="F90" s="7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2:41" ht="12.75">
      <c r="B91" s="8"/>
      <c r="C91" s="8"/>
      <c r="D91" s="8"/>
      <c r="E91" s="8"/>
      <c r="F91" s="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2:41" ht="12.75">
      <c r="B92" s="8"/>
      <c r="C92" s="8"/>
      <c r="D92" s="8"/>
      <c r="E92" s="8"/>
      <c r="F92" s="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2:41" ht="12.75">
      <c r="B93" s="8"/>
      <c r="C93" s="8"/>
      <c r="D93" s="8"/>
      <c r="E93" s="8"/>
      <c r="F93" s="7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2:41" ht="12.75">
      <c r="B94" s="8"/>
      <c r="C94" s="8"/>
      <c r="D94" s="8"/>
      <c r="E94" s="8"/>
      <c r="F94" s="7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2:41" ht="12.75">
      <c r="B95" s="8"/>
      <c r="C95" s="8"/>
      <c r="D95" s="8"/>
      <c r="E95" s="8"/>
      <c r="F95" s="7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2:41" ht="12.75">
      <c r="B96" s="8"/>
      <c r="C96" s="8"/>
      <c r="D96" s="8"/>
      <c r="E96" s="8"/>
      <c r="F96" s="7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2:41" ht="12.75">
      <c r="B97" s="8"/>
      <c r="C97" s="8"/>
      <c r="D97" s="8"/>
      <c r="E97" s="8"/>
      <c r="F97" s="7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2:41" ht="12.75">
      <c r="B98" s="8"/>
      <c r="C98" s="8"/>
      <c r="D98" s="8"/>
      <c r="E98" s="8"/>
      <c r="F98" s="7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2:41" ht="12.75">
      <c r="B99" s="8"/>
      <c r="C99" s="8"/>
      <c r="D99" s="8"/>
      <c r="E99" s="8"/>
      <c r="F99" s="7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2:41" ht="12.75">
      <c r="B100" s="8"/>
      <c r="C100" s="8"/>
      <c r="D100" s="8"/>
      <c r="E100" s="8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2:41" ht="12.75">
      <c r="B101" s="8"/>
      <c r="C101" s="8"/>
      <c r="D101" s="8"/>
      <c r="E101" s="8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2:41" ht="12.75">
      <c r="B102" s="8"/>
      <c r="C102" s="8"/>
      <c r="D102" s="8"/>
      <c r="E102" s="8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2:41" ht="12.75">
      <c r="B103" s="8"/>
      <c r="C103" s="8"/>
      <c r="D103" s="8"/>
      <c r="E103" s="8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2:41" ht="12.75">
      <c r="B104" s="8"/>
      <c r="C104" s="8"/>
      <c r="D104" s="8"/>
      <c r="E104" s="8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2:41" ht="12.75">
      <c r="B105" s="8"/>
      <c r="C105" s="8"/>
      <c r="D105" s="8"/>
      <c r="E105" s="8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2:41" ht="12.75">
      <c r="B106" s="8"/>
      <c r="C106" s="8"/>
      <c r="D106" s="8"/>
      <c r="E106" s="8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2:41" ht="12.75">
      <c r="B107" s="8"/>
      <c r="C107" s="8"/>
      <c r="D107" s="8"/>
      <c r="E107" s="8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2:41" ht="12.75">
      <c r="B108" s="8"/>
      <c r="C108" s="8"/>
      <c r="D108" s="8"/>
      <c r="E108" s="8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2:41" ht="12.75">
      <c r="B109" s="8"/>
      <c r="C109" s="8"/>
      <c r="D109" s="8"/>
      <c r="E109" s="8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2:41" ht="12.75">
      <c r="B110" s="8"/>
      <c r="C110" s="8"/>
      <c r="D110" s="8"/>
      <c r="E110" s="8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2:41" ht="12.75">
      <c r="B111" s="8"/>
      <c r="C111" s="8"/>
      <c r="D111" s="8"/>
      <c r="E111" s="8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2:41" ht="12.75">
      <c r="B112" s="8"/>
      <c r="C112" s="8"/>
      <c r="D112" s="8"/>
      <c r="E112" s="8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12.75">
      <c r="B113" s="8"/>
      <c r="C113" s="8"/>
      <c r="D113" s="8"/>
      <c r="E113" s="8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12.75">
      <c r="B114" s="8"/>
      <c r="C114" s="8"/>
      <c r="D114" s="8"/>
      <c r="E114" s="8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12.75">
      <c r="B115" s="8"/>
      <c r="C115" s="8"/>
      <c r="D115" s="8"/>
      <c r="E115" s="8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12.75">
      <c r="B116" s="8"/>
      <c r="C116" s="8"/>
      <c r="D116" s="8"/>
      <c r="E116" s="8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12.75">
      <c r="B117" s="8"/>
      <c r="C117" s="8"/>
      <c r="D117" s="8"/>
      <c r="E117" s="8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2.75">
      <c r="B118" s="8"/>
      <c r="C118" s="8"/>
      <c r="D118" s="8"/>
      <c r="E118" s="8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2.75">
      <c r="B119" s="8"/>
      <c r="C119" s="8"/>
      <c r="D119" s="8"/>
      <c r="E119" s="8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2.75">
      <c r="B120" s="8"/>
      <c r="C120" s="8"/>
      <c r="D120" s="8"/>
      <c r="E120" s="8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2.75">
      <c r="B121" s="8"/>
      <c r="C121" s="8"/>
      <c r="D121" s="8"/>
      <c r="E121" s="8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2.75">
      <c r="B122" s="8"/>
      <c r="C122" s="8"/>
      <c r="D122" s="8"/>
      <c r="E122" s="8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2.75">
      <c r="B123" s="8"/>
      <c r="C123" s="8"/>
      <c r="D123" s="8"/>
      <c r="E123" s="8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2.75">
      <c r="B124" s="8"/>
      <c r="C124" s="8"/>
      <c r="D124" s="8"/>
      <c r="E124" s="8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2.75">
      <c r="B125" s="8"/>
      <c r="C125" s="8"/>
      <c r="D125" s="8"/>
      <c r="E125" s="8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2.75">
      <c r="B126" s="8"/>
      <c r="C126" s="8"/>
      <c r="D126" s="8"/>
      <c r="E126" s="8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2.75">
      <c r="B127" s="8"/>
      <c r="C127" s="8"/>
      <c r="D127" s="8"/>
      <c r="E127" s="8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2.75">
      <c r="B128" s="8"/>
      <c r="C128" s="8"/>
      <c r="D128" s="8"/>
      <c r="E128" s="8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2.75">
      <c r="B129" s="8"/>
      <c r="C129" s="8"/>
      <c r="D129" s="8"/>
      <c r="E129" s="8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2.75">
      <c r="B130" s="8"/>
      <c r="C130" s="8"/>
      <c r="D130" s="8"/>
      <c r="E130" s="8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2.75">
      <c r="B131" s="8"/>
      <c r="C131" s="8"/>
      <c r="D131" s="8"/>
      <c r="E131" s="8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2.75">
      <c r="B132" s="8"/>
      <c r="C132" s="8"/>
      <c r="D132" s="8"/>
      <c r="E132" s="8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2.75">
      <c r="B133" s="8"/>
      <c r="C133" s="8"/>
      <c r="D133" s="8"/>
      <c r="E133" s="8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2.75">
      <c r="B134" s="8"/>
      <c r="C134" s="8"/>
      <c r="D134" s="8"/>
      <c r="E134" s="8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2.75">
      <c r="B135" s="8"/>
      <c r="C135" s="8"/>
      <c r="D135" s="8"/>
      <c r="E135" s="8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2.75">
      <c r="B136" s="8"/>
      <c r="C136" s="8"/>
      <c r="D136" s="8"/>
      <c r="E136" s="8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</sheetData>
  <autoFilter ref="A2:A42"/>
  <conditionalFormatting sqref="N14:P26 R39:S42 AA37 AA3 T28:Z42 B28:Q42 B27:Z27 R28:S37 B9:M26 N9:O12 Q9:Z26 B3:Z7 P9:P13 B8:AA8">
    <cfRule type="cellIs" priority="1" dxfId="0" operator="equal" stopIfTrue="1">
      <formula>$AD3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11.421875" defaultRowHeight="12.75"/>
  <cols>
    <col min="1" max="1" width="11.421875" style="3" customWidth="1"/>
    <col min="2" max="2" width="22.8515625" style="0" customWidth="1"/>
    <col min="5" max="5" width="11.421875" style="15" customWidth="1"/>
    <col min="6" max="6" width="10.28125" style="15" customWidth="1"/>
  </cols>
  <sheetData>
    <row r="1" spans="1:6" s="18" customFormat="1" ht="25.5">
      <c r="A1" s="16"/>
      <c r="B1" s="16" t="s">
        <v>204</v>
      </c>
      <c r="C1" s="16" t="s">
        <v>53</v>
      </c>
      <c r="D1" s="16" t="s">
        <v>54</v>
      </c>
      <c r="E1" s="17" t="s">
        <v>55</v>
      </c>
      <c r="F1" s="17" t="s">
        <v>56</v>
      </c>
    </row>
    <row r="2" spans="1:9" ht="12.75">
      <c r="A2" s="3">
        <v>1</v>
      </c>
      <c r="B2" s="19" t="s">
        <v>24</v>
      </c>
      <c r="C2" s="2" t="s">
        <v>57</v>
      </c>
      <c r="D2" s="2">
        <v>7</v>
      </c>
      <c r="E2" s="20">
        <v>660.57</v>
      </c>
      <c r="F2" s="21"/>
      <c r="H2" s="8"/>
      <c r="I2" s="8"/>
    </row>
    <row r="3" spans="1:9" ht="12.75">
      <c r="A3" s="3">
        <v>2</v>
      </c>
      <c r="B3" s="19" t="s">
        <v>50</v>
      </c>
      <c r="C3" s="2" t="s">
        <v>58</v>
      </c>
      <c r="D3" s="2">
        <v>7</v>
      </c>
      <c r="E3" s="20">
        <v>628.7</v>
      </c>
      <c r="F3" s="21">
        <f aca="true" t="shared" si="0" ref="F3:F36">E2-E3</f>
        <v>31.870000000000005</v>
      </c>
      <c r="H3" s="8"/>
      <c r="I3" s="8"/>
    </row>
    <row r="4" spans="1:6" ht="12.75">
      <c r="A4" s="3">
        <v>3</v>
      </c>
      <c r="B4" s="19" t="s">
        <v>25</v>
      </c>
      <c r="C4" s="2" t="s">
        <v>57</v>
      </c>
      <c r="D4" s="2">
        <v>7</v>
      </c>
      <c r="E4" s="20">
        <v>587.51</v>
      </c>
      <c r="F4" s="21">
        <f t="shared" si="0"/>
        <v>41.190000000000055</v>
      </c>
    </row>
    <row r="5" spans="1:9" ht="12.75">
      <c r="A5" s="3">
        <v>4</v>
      </c>
      <c r="B5" s="19" t="s">
        <v>33</v>
      </c>
      <c r="C5" s="2" t="s">
        <v>59</v>
      </c>
      <c r="D5" s="2">
        <v>7</v>
      </c>
      <c r="E5" s="20">
        <v>587.3</v>
      </c>
      <c r="F5" s="21">
        <f t="shared" si="0"/>
        <v>0.21000000000003638</v>
      </c>
      <c r="H5" s="8"/>
      <c r="I5" s="8"/>
    </row>
    <row r="6" spans="1:9" ht="12.75">
      <c r="A6" s="3">
        <v>5</v>
      </c>
      <c r="B6" s="19" t="s">
        <v>30</v>
      </c>
      <c r="C6" s="2" t="s">
        <v>57</v>
      </c>
      <c r="D6" s="2">
        <v>7</v>
      </c>
      <c r="E6" s="20">
        <v>564.38</v>
      </c>
      <c r="F6" s="21">
        <f t="shared" si="0"/>
        <v>22.91999999999996</v>
      </c>
      <c r="G6" s="8"/>
      <c r="H6" s="8"/>
      <c r="I6" s="8"/>
    </row>
    <row r="7" spans="1:9" ht="12.75">
      <c r="A7" s="3">
        <v>6</v>
      </c>
      <c r="B7" s="19" t="s">
        <v>26</v>
      </c>
      <c r="C7" s="2" t="s">
        <v>60</v>
      </c>
      <c r="D7" s="2">
        <v>7</v>
      </c>
      <c r="E7" s="20">
        <v>541.24</v>
      </c>
      <c r="F7" s="21">
        <f t="shared" si="0"/>
        <v>23.139999999999986</v>
      </c>
      <c r="H7" s="8"/>
      <c r="I7" s="8"/>
    </row>
    <row r="8" spans="1:9" s="19" customFormat="1" ht="12.75">
      <c r="A8" s="3">
        <v>7</v>
      </c>
      <c r="B8" s="19" t="s">
        <v>38</v>
      </c>
      <c r="C8" s="2" t="s">
        <v>59</v>
      </c>
      <c r="D8" s="2">
        <v>7</v>
      </c>
      <c r="E8" s="20">
        <v>508.49</v>
      </c>
      <c r="F8" s="21">
        <f t="shared" si="0"/>
        <v>32.75</v>
      </c>
      <c r="H8" s="22"/>
      <c r="I8" s="22"/>
    </row>
    <row r="9" spans="1:9" ht="12.75">
      <c r="A9" s="3">
        <v>8</v>
      </c>
      <c r="B9" s="19" t="s">
        <v>15</v>
      </c>
      <c r="C9" s="2" t="s">
        <v>61</v>
      </c>
      <c r="D9" s="2">
        <v>7</v>
      </c>
      <c r="E9" s="20">
        <v>502.53</v>
      </c>
      <c r="F9" s="21">
        <f t="shared" si="0"/>
        <v>5.960000000000036</v>
      </c>
      <c r="H9" s="8"/>
      <c r="I9" s="8"/>
    </row>
    <row r="10" spans="1:6" ht="12.75">
      <c r="A10" s="3">
        <v>9</v>
      </c>
      <c r="B10" s="19" t="s">
        <v>16</v>
      </c>
      <c r="C10" s="2" t="s">
        <v>57</v>
      </c>
      <c r="D10" s="2">
        <v>7</v>
      </c>
      <c r="E10" s="8">
        <v>477.43</v>
      </c>
      <c r="F10" s="21">
        <f t="shared" si="0"/>
        <v>25.099999999999966</v>
      </c>
    </row>
    <row r="11" spans="1:9" ht="12.75">
      <c r="A11" s="3">
        <v>10</v>
      </c>
      <c r="B11" s="19" t="s">
        <v>19</v>
      </c>
      <c r="C11" s="2" t="s">
        <v>59</v>
      </c>
      <c r="D11" s="2">
        <v>7</v>
      </c>
      <c r="E11" s="20">
        <v>474.56</v>
      </c>
      <c r="F11" s="21">
        <f t="shared" si="0"/>
        <v>2.8700000000000045</v>
      </c>
      <c r="H11" s="8"/>
      <c r="I11" s="8"/>
    </row>
    <row r="12" spans="1:9" ht="12.75">
      <c r="A12" s="3">
        <v>11</v>
      </c>
      <c r="B12" s="23" t="s">
        <v>39</v>
      </c>
      <c r="C12" s="2" t="s">
        <v>58</v>
      </c>
      <c r="D12" s="2">
        <v>7</v>
      </c>
      <c r="E12" s="20">
        <v>449.08</v>
      </c>
      <c r="F12" s="21">
        <f t="shared" si="0"/>
        <v>25.480000000000018</v>
      </c>
      <c r="H12" s="8"/>
      <c r="I12" s="8"/>
    </row>
    <row r="13" spans="1:6" ht="12.75">
      <c r="A13" s="3">
        <v>12</v>
      </c>
      <c r="B13" s="19" t="s">
        <v>49</v>
      </c>
      <c r="C13" s="2" t="s">
        <v>57</v>
      </c>
      <c r="D13" s="2">
        <v>7</v>
      </c>
      <c r="E13" s="8">
        <v>398.43</v>
      </c>
      <c r="F13" s="21">
        <f t="shared" si="0"/>
        <v>50.64999999999998</v>
      </c>
    </row>
    <row r="14" spans="1:6" ht="12.75">
      <c r="A14" s="3">
        <v>13</v>
      </c>
      <c r="B14" s="19" t="s">
        <v>23</v>
      </c>
      <c r="C14" s="2" t="s">
        <v>57</v>
      </c>
      <c r="D14" s="2">
        <v>7</v>
      </c>
      <c r="E14" s="8">
        <v>393.16</v>
      </c>
      <c r="F14" s="21">
        <f t="shared" si="0"/>
        <v>5.269999999999982</v>
      </c>
    </row>
    <row r="15" spans="1:6" ht="12.75">
      <c r="A15" s="3">
        <v>14</v>
      </c>
      <c r="B15" s="19" t="s">
        <v>45</v>
      </c>
      <c r="C15" s="2" t="s">
        <v>58</v>
      </c>
      <c r="D15" s="2">
        <v>7</v>
      </c>
      <c r="E15" s="8">
        <v>384.48</v>
      </c>
      <c r="F15" s="21">
        <f t="shared" si="0"/>
        <v>8.680000000000007</v>
      </c>
    </row>
    <row r="16" spans="1:6" ht="12.75">
      <c r="A16" s="3">
        <v>15</v>
      </c>
      <c r="B16" s="19" t="s">
        <v>62</v>
      </c>
      <c r="C16" s="2" t="s">
        <v>59</v>
      </c>
      <c r="D16" s="2">
        <v>7</v>
      </c>
      <c r="E16" s="8">
        <v>382.35</v>
      </c>
      <c r="F16" s="21">
        <f t="shared" si="0"/>
        <v>2.1299999999999955</v>
      </c>
    </row>
    <row r="17" spans="1:9" s="19" customFormat="1" ht="12.75">
      <c r="A17" s="3">
        <v>16</v>
      </c>
      <c r="B17" s="19" t="s">
        <v>18</v>
      </c>
      <c r="C17" s="2" t="s">
        <v>59</v>
      </c>
      <c r="D17" s="2">
        <v>7</v>
      </c>
      <c r="E17" s="20">
        <v>350.65</v>
      </c>
      <c r="F17" s="21">
        <f t="shared" si="0"/>
        <v>31.700000000000045</v>
      </c>
      <c r="H17" s="22"/>
      <c r="I17" s="22"/>
    </row>
    <row r="18" spans="1:9" ht="12.75">
      <c r="A18" s="3">
        <v>17</v>
      </c>
      <c r="B18" s="24" t="s">
        <v>43</v>
      </c>
      <c r="C18" s="25" t="s">
        <v>63</v>
      </c>
      <c r="D18" s="2">
        <v>7</v>
      </c>
      <c r="E18" s="8">
        <v>307.72</v>
      </c>
      <c r="F18" s="21">
        <f t="shared" si="0"/>
        <v>42.92999999999995</v>
      </c>
      <c r="H18" s="8"/>
      <c r="I18" s="8"/>
    </row>
    <row r="19" spans="1:6" ht="12.75">
      <c r="A19" s="3">
        <v>18</v>
      </c>
      <c r="B19" s="24" t="s">
        <v>35</v>
      </c>
      <c r="C19" s="25" t="s">
        <v>64</v>
      </c>
      <c r="D19" s="2">
        <v>7</v>
      </c>
      <c r="E19" s="20">
        <v>288.53</v>
      </c>
      <c r="F19" s="21">
        <f t="shared" si="0"/>
        <v>19.190000000000055</v>
      </c>
    </row>
    <row r="20" spans="1:9" ht="12.75">
      <c r="A20" s="3">
        <v>19</v>
      </c>
      <c r="B20" s="14" t="s">
        <v>31</v>
      </c>
      <c r="C20" s="3" t="s">
        <v>60</v>
      </c>
      <c r="D20" s="3">
        <v>3</v>
      </c>
      <c r="E20" s="8">
        <v>255.41</v>
      </c>
      <c r="F20" s="21">
        <f t="shared" si="0"/>
        <v>33.119999999999976</v>
      </c>
      <c r="H20" s="8"/>
      <c r="I20" s="8"/>
    </row>
    <row r="21" spans="1:9" ht="12.75">
      <c r="A21" s="3">
        <v>20</v>
      </c>
      <c r="B21" s="24" t="s">
        <v>40</v>
      </c>
      <c r="C21" s="25" t="s">
        <v>63</v>
      </c>
      <c r="D21" s="2">
        <v>7</v>
      </c>
      <c r="E21" s="20">
        <v>250.2</v>
      </c>
      <c r="F21" s="21">
        <f t="shared" si="0"/>
        <v>5.210000000000008</v>
      </c>
      <c r="G21" s="8"/>
      <c r="H21" s="8"/>
      <c r="I21" s="8"/>
    </row>
    <row r="22" spans="1:6" ht="12.75">
      <c r="A22" s="3">
        <v>21</v>
      </c>
      <c r="B22" s="19" t="s">
        <v>36</v>
      </c>
      <c r="C22" s="2" t="s">
        <v>61</v>
      </c>
      <c r="D22" s="2">
        <v>7</v>
      </c>
      <c r="E22" s="8">
        <v>244.85</v>
      </c>
      <c r="F22" s="21">
        <f t="shared" si="0"/>
        <v>5.349999999999994</v>
      </c>
    </row>
    <row r="23" spans="1:6" ht="12.75">
      <c r="A23" s="3">
        <v>22</v>
      </c>
      <c r="B23" s="81" t="s">
        <v>192</v>
      </c>
      <c r="C23" s="3" t="s">
        <v>60</v>
      </c>
      <c r="D23" s="3">
        <v>3</v>
      </c>
      <c r="E23" s="20">
        <v>192.46</v>
      </c>
      <c r="F23" s="21">
        <f t="shared" si="0"/>
        <v>52.389999999999986</v>
      </c>
    </row>
    <row r="24" spans="1:9" ht="12.75">
      <c r="A24" s="3">
        <v>23</v>
      </c>
      <c r="B24" s="14" t="s">
        <v>42</v>
      </c>
      <c r="C24" s="3" t="s">
        <v>66</v>
      </c>
      <c r="D24" s="3">
        <v>2</v>
      </c>
      <c r="E24" s="8">
        <v>163.71</v>
      </c>
      <c r="F24" s="21">
        <f t="shared" si="0"/>
        <v>28.75</v>
      </c>
      <c r="H24" s="8"/>
      <c r="I24" s="8"/>
    </row>
    <row r="25" spans="1:9" ht="12.75">
      <c r="A25" s="3">
        <v>24</v>
      </c>
      <c r="B25" s="14" t="s">
        <v>27</v>
      </c>
      <c r="C25" s="3" t="s">
        <v>60</v>
      </c>
      <c r="D25" s="3">
        <v>4</v>
      </c>
      <c r="E25" s="20">
        <v>123.75</v>
      </c>
      <c r="F25" s="21">
        <f t="shared" si="0"/>
        <v>39.96000000000001</v>
      </c>
      <c r="H25" s="8"/>
      <c r="I25" s="8"/>
    </row>
    <row r="26" spans="1:6" ht="12.75">
      <c r="A26" s="3">
        <v>25</v>
      </c>
      <c r="B26" s="9" t="s">
        <v>29</v>
      </c>
      <c r="C26" s="26" t="s">
        <v>60</v>
      </c>
      <c r="D26" s="3">
        <v>3</v>
      </c>
      <c r="E26" s="8">
        <v>121.67</v>
      </c>
      <c r="F26" s="21">
        <f t="shared" si="0"/>
        <v>2.0799999999999983</v>
      </c>
    </row>
    <row r="27" spans="1:6" ht="12.75">
      <c r="A27" s="3">
        <v>26</v>
      </c>
      <c r="B27" s="27" t="s">
        <v>37</v>
      </c>
      <c r="C27" s="3" t="s">
        <v>58</v>
      </c>
      <c r="D27" s="3">
        <v>4</v>
      </c>
      <c r="E27" s="20">
        <v>117.3</v>
      </c>
      <c r="F27" s="21">
        <f t="shared" si="0"/>
        <v>4.3700000000000045</v>
      </c>
    </row>
    <row r="28" spans="1:9" ht="12.75">
      <c r="A28" s="3">
        <v>27</v>
      </c>
      <c r="B28" s="9" t="s">
        <v>47</v>
      </c>
      <c r="C28" s="26" t="s">
        <v>65</v>
      </c>
      <c r="D28" s="3">
        <v>3</v>
      </c>
      <c r="E28" s="20">
        <v>89.31</v>
      </c>
      <c r="F28" s="21">
        <f t="shared" si="0"/>
        <v>27.989999999999995</v>
      </c>
      <c r="H28" s="8"/>
      <c r="I28" s="8"/>
    </row>
    <row r="29" spans="1:9" ht="12.75">
      <c r="A29" s="3">
        <v>28</v>
      </c>
      <c r="B29" s="24" t="s">
        <v>41</v>
      </c>
      <c r="C29" s="25" t="s">
        <v>67</v>
      </c>
      <c r="D29" s="2">
        <v>7</v>
      </c>
      <c r="E29" s="20">
        <v>81.31</v>
      </c>
      <c r="F29" s="21">
        <f t="shared" si="0"/>
        <v>8</v>
      </c>
      <c r="H29" s="8"/>
      <c r="I29" s="8"/>
    </row>
    <row r="30" spans="1:9" ht="12.75">
      <c r="A30" s="3">
        <v>29</v>
      </c>
      <c r="B30" t="s">
        <v>197</v>
      </c>
      <c r="C30" s="3" t="s">
        <v>59</v>
      </c>
      <c r="D30" s="3">
        <v>1</v>
      </c>
      <c r="E30" s="20">
        <v>50.231</v>
      </c>
      <c r="F30" s="21">
        <f t="shared" si="0"/>
        <v>31.079</v>
      </c>
      <c r="H30" s="8"/>
      <c r="I30" s="8"/>
    </row>
    <row r="31" spans="1:9" ht="12.75">
      <c r="A31" s="3">
        <v>30</v>
      </c>
      <c r="B31" s="9" t="s">
        <v>68</v>
      </c>
      <c r="C31" s="26" t="s">
        <v>65</v>
      </c>
      <c r="D31" s="3">
        <v>2</v>
      </c>
      <c r="E31" s="20">
        <v>46.454</v>
      </c>
      <c r="F31" s="21">
        <f t="shared" si="0"/>
        <v>3.777000000000001</v>
      </c>
      <c r="H31" s="8"/>
      <c r="I31" s="8"/>
    </row>
    <row r="32" spans="1:9" ht="12.75">
      <c r="A32" s="3">
        <v>31</v>
      </c>
      <c r="B32" s="9" t="s">
        <v>193</v>
      </c>
      <c r="C32" s="26" t="s">
        <v>65</v>
      </c>
      <c r="D32" s="3">
        <v>1</v>
      </c>
      <c r="E32" s="20">
        <v>36.385</v>
      </c>
      <c r="F32" s="21">
        <f t="shared" si="0"/>
        <v>10.069000000000003</v>
      </c>
      <c r="H32" s="8"/>
      <c r="I32" s="8"/>
    </row>
    <row r="33" spans="1:9" ht="12.75">
      <c r="A33" s="3">
        <v>32</v>
      </c>
      <c r="B33" t="s">
        <v>194</v>
      </c>
      <c r="C33" s="3" t="s">
        <v>59</v>
      </c>
      <c r="D33" s="3">
        <v>1</v>
      </c>
      <c r="E33" s="20">
        <v>34.846</v>
      </c>
      <c r="F33" s="21">
        <f t="shared" si="0"/>
        <v>1.5390000000000015</v>
      </c>
      <c r="H33" s="8"/>
      <c r="I33" s="8"/>
    </row>
    <row r="34" spans="1:9" ht="12.75">
      <c r="A34" s="3">
        <v>33</v>
      </c>
      <c r="B34" s="9" t="s">
        <v>185</v>
      </c>
      <c r="C34" s="26" t="s">
        <v>60</v>
      </c>
      <c r="D34" s="3">
        <v>1</v>
      </c>
      <c r="E34" s="20">
        <v>21.8</v>
      </c>
      <c r="F34" s="21">
        <f t="shared" si="0"/>
        <v>13.045999999999996</v>
      </c>
      <c r="H34" s="8"/>
      <c r="I34" s="8"/>
    </row>
    <row r="35" spans="1:6" ht="12.75">
      <c r="A35" s="3">
        <v>34</v>
      </c>
      <c r="B35" s="9" t="s">
        <v>28</v>
      </c>
      <c r="C35" s="26" t="s">
        <v>67</v>
      </c>
      <c r="D35" s="3">
        <v>2</v>
      </c>
      <c r="E35" s="8">
        <v>8.84</v>
      </c>
      <c r="F35" s="21">
        <f t="shared" si="0"/>
        <v>12.96</v>
      </c>
    </row>
    <row r="36" spans="1:6" ht="12.75">
      <c r="A36" s="3">
        <v>35</v>
      </c>
      <c r="B36" s="9" t="s">
        <v>51</v>
      </c>
      <c r="C36" s="26" t="s">
        <v>60</v>
      </c>
      <c r="D36" s="3">
        <v>1</v>
      </c>
      <c r="E36" s="8">
        <v>4.17</v>
      </c>
      <c r="F36" s="21">
        <f t="shared" si="0"/>
        <v>4.67</v>
      </c>
    </row>
    <row r="39" spans="4:6" ht="12.75">
      <c r="D39" s="3"/>
      <c r="E39" s="8"/>
      <c r="F39" s="21"/>
    </row>
    <row r="41" spans="2:9" ht="12.75">
      <c r="B41" s="14" t="s">
        <v>48</v>
      </c>
      <c r="C41" s="3" t="s">
        <v>57</v>
      </c>
      <c r="D41" s="2"/>
      <c r="E41" s="20"/>
      <c r="F41" s="21"/>
      <c r="H41" s="8"/>
      <c r="I41" s="8"/>
    </row>
    <row r="42" spans="2:9" ht="12.75">
      <c r="B42" s="14" t="s">
        <v>22</v>
      </c>
      <c r="C42" s="3" t="s">
        <v>61</v>
      </c>
      <c r="D42" s="3"/>
      <c r="E42" s="20"/>
      <c r="F42" s="21"/>
      <c r="H42" s="8"/>
      <c r="I42" s="8"/>
    </row>
    <row r="43" spans="2:6" ht="12.75">
      <c r="B43" s="14" t="s">
        <v>69</v>
      </c>
      <c r="C43" s="3" t="s">
        <v>57</v>
      </c>
      <c r="D43" s="3"/>
      <c r="E43" s="8"/>
      <c r="F43" s="21"/>
    </row>
    <row r="44" spans="2:6" ht="12.75">
      <c r="B44" t="s">
        <v>17</v>
      </c>
      <c r="C44" s="3" t="s">
        <v>57</v>
      </c>
      <c r="D44" s="3"/>
      <c r="E44" s="8"/>
      <c r="F44" s="21"/>
    </row>
    <row r="45" spans="2:6" ht="12.75">
      <c r="B45" s="9" t="s">
        <v>71</v>
      </c>
      <c r="C45" s="26" t="s">
        <v>65</v>
      </c>
      <c r="D45" s="3"/>
      <c r="E45" s="8"/>
      <c r="F45" s="21"/>
    </row>
    <row r="46" spans="2:9" ht="12.75">
      <c r="B46" t="s">
        <v>20</v>
      </c>
      <c r="C46" s="3" t="s">
        <v>59</v>
      </c>
      <c r="D46" s="3"/>
      <c r="E46" s="8"/>
      <c r="F46" s="21"/>
      <c r="G46" s="8"/>
      <c r="H46" s="8"/>
      <c r="I46" s="8"/>
    </row>
    <row r="47" spans="2:6" ht="12.75">
      <c r="B47" s="13" t="s">
        <v>52</v>
      </c>
      <c r="C47" s="3" t="s">
        <v>60</v>
      </c>
      <c r="D47" s="3"/>
      <c r="E47" s="8"/>
      <c r="F47" s="21"/>
    </row>
    <row r="48" spans="2:6" ht="12.75">
      <c r="B48" s="9" t="s">
        <v>72</v>
      </c>
      <c r="C48" s="26" t="s">
        <v>65</v>
      </c>
      <c r="D48" s="3"/>
      <c r="E48" s="8"/>
      <c r="F48" s="21"/>
    </row>
    <row r="57" spans="2:5" ht="12.75">
      <c r="B57" s="14"/>
      <c r="C57" s="3"/>
      <c r="D57" s="3"/>
      <c r="E57" s="8"/>
    </row>
    <row r="59" spans="2:5" ht="12.75">
      <c r="B59" s="14"/>
      <c r="C59" s="3"/>
      <c r="D59" s="3"/>
      <c r="E59" s="8"/>
    </row>
    <row r="70" spans="2:3" ht="12.75">
      <c r="B70" s="14"/>
      <c r="C70" s="3"/>
    </row>
  </sheetData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workbookViewId="0" topLeftCell="A1">
      <pane xSplit="2" ySplit="3" topLeftCell="U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A45" sqref="AA45"/>
    </sheetView>
  </sheetViews>
  <sheetFormatPr defaultColWidth="11.421875" defaultRowHeight="12.75"/>
  <cols>
    <col min="1" max="1" width="25.28125" style="0" customWidth="1"/>
    <col min="2" max="2" width="8.57421875" style="0" customWidth="1"/>
    <col min="3" max="3" width="8.421875" style="0" customWidth="1"/>
    <col min="4" max="4" width="7.00390625" style="0" customWidth="1"/>
    <col min="5" max="5" width="6.28125" style="0" customWidth="1"/>
    <col min="6" max="6" width="6.7109375" style="0" customWidth="1"/>
    <col min="7" max="7" width="7.7109375" style="0" customWidth="1"/>
    <col min="8" max="8" width="7.8515625" style="0" customWidth="1"/>
    <col min="9" max="10" width="7.7109375" style="0" customWidth="1"/>
    <col min="11" max="12" width="6.140625" style="0" customWidth="1"/>
    <col min="13" max="18" width="6.57421875" style="0" customWidth="1"/>
    <col min="19" max="19" width="7.00390625" style="0" customWidth="1"/>
    <col min="20" max="20" width="6.57421875" style="0" customWidth="1"/>
    <col min="21" max="21" width="7.00390625" style="0" customWidth="1"/>
    <col min="22" max="22" width="7.421875" style="0" customWidth="1"/>
    <col min="23" max="28" width="7.140625" style="0" customWidth="1"/>
    <col min="29" max="30" width="6.140625" style="0" customWidth="1"/>
    <col min="31" max="31" width="6.8515625" style="0" customWidth="1"/>
    <col min="32" max="32" width="9.7109375" style="0" customWidth="1"/>
    <col min="33" max="39" width="6.7109375" style="0" customWidth="1"/>
    <col min="40" max="40" width="6.57421875" style="0" customWidth="1"/>
    <col min="41" max="43" width="6.00390625" style="0" customWidth="1"/>
  </cols>
  <sheetData>
    <row r="1" spans="1:31" ht="12.75">
      <c r="A1" s="19" t="s">
        <v>73</v>
      </c>
      <c r="B1" s="2"/>
      <c r="C1" s="3" t="s">
        <v>74</v>
      </c>
      <c r="D1" s="10" t="s">
        <v>75</v>
      </c>
      <c r="E1" s="10" t="s">
        <v>76</v>
      </c>
      <c r="F1" t="s">
        <v>77</v>
      </c>
      <c r="G1" t="s">
        <v>78</v>
      </c>
      <c r="H1" s="3" t="s">
        <v>79</v>
      </c>
      <c r="I1" t="s">
        <v>6</v>
      </c>
      <c r="J1" t="s">
        <v>80</v>
      </c>
      <c r="K1" t="s">
        <v>11</v>
      </c>
      <c r="L1" t="s">
        <v>5</v>
      </c>
      <c r="M1" t="s">
        <v>81</v>
      </c>
      <c r="N1" t="s">
        <v>82</v>
      </c>
      <c r="O1" t="s">
        <v>11</v>
      </c>
      <c r="P1" t="s">
        <v>83</v>
      </c>
      <c r="Q1" s="1" t="s">
        <v>84</v>
      </c>
      <c r="R1" s="1" t="s">
        <v>85</v>
      </c>
      <c r="S1" s="1" t="s">
        <v>13</v>
      </c>
      <c r="T1" t="s">
        <v>86</v>
      </c>
      <c r="U1" t="s">
        <v>87</v>
      </c>
      <c r="V1" s="3" t="s">
        <v>88</v>
      </c>
      <c r="W1" t="s">
        <v>89</v>
      </c>
      <c r="X1" t="s">
        <v>90</v>
      </c>
      <c r="Y1" t="s">
        <v>91</v>
      </c>
      <c r="Z1" t="s">
        <v>92</v>
      </c>
      <c r="AA1" s="66" t="s">
        <v>187</v>
      </c>
      <c r="AB1" t="s">
        <v>93</v>
      </c>
      <c r="AC1" s="1" t="s">
        <v>94</v>
      </c>
      <c r="AD1" s="1" t="s">
        <v>95</v>
      </c>
      <c r="AE1" t="s">
        <v>96</v>
      </c>
    </row>
    <row r="2" spans="1:31" ht="12.75">
      <c r="A2" s="2">
        <v>2009</v>
      </c>
      <c r="B2" s="3" t="s">
        <v>97</v>
      </c>
      <c r="C2" s="3" t="s">
        <v>98</v>
      </c>
      <c r="D2" s="28">
        <v>39858</v>
      </c>
      <c r="E2" s="28">
        <v>39865</v>
      </c>
      <c r="F2" s="5">
        <v>39873</v>
      </c>
      <c r="G2" s="5">
        <v>39879</v>
      </c>
      <c r="H2" s="5">
        <v>39886</v>
      </c>
      <c r="I2" s="5">
        <v>39893</v>
      </c>
      <c r="J2" s="5">
        <v>39901</v>
      </c>
      <c r="K2" s="5">
        <v>39914</v>
      </c>
      <c r="L2" s="5">
        <v>39916</v>
      </c>
      <c r="M2" s="5">
        <v>39929</v>
      </c>
      <c r="N2" s="5">
        <v>39942</v>
      </c>
      <c r="O2" s="5">
        <v>39950</v>
      </c>
      <c r="P2" s="5">
        <v>39954</v>
      </c>
      <c r="Q2" s="6">
        <v>39964</v>
      </c>
      <c r="R2" s="6">
        <v>39970</v>
      </c>
      <c r="S2" s="6">
        <v>39977</v>
      </c>
      <c r="T2" s="5">
        <v>39984</v>
      </c>
      <c r="U2" s="5">
        <v>39991</v>
      </c>
      <c r="V2" s="5">
        <v>40019</v>
      </c>
      <c r="W2" s="6">
        <v>40034</v>
      </c>
      <c r="X2" s="5">
        <v>40046</v>
      </c>
      <c r="Y2" s="5">
        <v>40061</v>
      </c>
      <c r="Z2" s="5">
        <v>40069</v>
      </c>
      <c r="AA2" s="71" t="s">
        <v>188</v>
      </c>
      <c r="AB2" s="5">
        <v>40082</v>
      </c>
      <c r="AC2" s="6">
        <v>40090</v>
      </c>
      <c r="AD2" s="6">
        <v>40104</v>
      </c>
      <c r="AE2" s="5">
        <v>40125</v>
      </c>
    </row>
    <row r="3" spans="1:39" ht="12.75">
      <c r="A3" s="29" t="s">
        <v>99</v>
      </c>
      <c r="B3" s="3"/>
      <c r="C3" s="3"/>
      <c r="D3" s="30">
        <f aca="true" t="shared" si="0" ref="D3:Q3">COUNTA(D4:D49)</f>
        <v>18</v>
      </c>
      <c r="E3" s="30">
        <f t="shared" si="0"/>
        <v>13</v>
      </c>
      <c r="F3" s="30">
        <f t="shared" si="0"/>
        <v>15</v>
      </c>
      <c r="G3" s="30">
        <f t="shared" si="0"/>
        <v>13</v>
      </c>
      <c r="H3" s="30">
        <f t="shared" si="0"/>
        <v>15</v>
      </c>
      <c r="I3" s="30">
        <f t="shared" si="0"/>
        <v>11</v>
      </c>
      <c r="J3" s="30">
        <f t="shared" si="0"/>
        <v>9</v>
      </c>
      <c r="K3" s="30">
        <f t="shared" si="0"/>
        <v>5</v>
      </c>
      <c r="L3" s="30">
        <f t="shared" si="0"/>
        <v>10</v>
      </c>
      <c r="M3" s="30">
        <f t="shared" si="0"/>
        <v>10</v>
      </c>
      <c r="N3" s="30">
        <f t="shared" si="0"/>
        <v>7</v>
      </c>
      <c r="O3" s="30">
        <f t="shared" si="0"/>
        <v>13</v>
      </c>
      <c r="P3" s="30">
        <f t="shared" si="0"/>
        <v>16</v>
      </c>
      <c r="Q3" s="30">
        <f t="shared" si="0"/>
        <v>16</v>
      </c>
      <c r="R3" s="30"/>
      <c r="S3" s="30">
        <f aca="true" t="shared" si="1" ref="S3:AE3">COUNTA(S4:S49)</f>
        <v>6</v>
      </c>
      <c r="T3" s="30">
        <f t="shared" si="1"/>
        <v>10</v>
      </c>
      <c r="U3" s="30">
        <f t="shared" si="1"/>
        <v>0</v>
      </c>
      <c r="V3" s="30">
        <f t="shared" si="1"/>
        <v>5</v>
      </c>
      <c r="W3" s="30">
        <f t="shared" si="1"/>
        <v>11</v>
      </c>
      <c r="X3" s="30">
        <f t="shared" si="1"/>
        <v>6</v>
      </c>
      <c r="Y3" s="30">
        <f t="shared" si="1"/>
        <v>4</v>
      </c>
      <c r="Z3" s="30">
        <f t="shared" si="1"/>
        <v>12</v>
      </c>
      <c r="AA3" s="30">
        <f t="shared" si="1"/>
        <v>23</v>
      </c>
      <c r="AB3" s="30">
        <f t="shared" si="1"/>
        <v>5</v>
      </c>
      <c r="AC3" s="30">
        <f t="shared" si="1"/>
        <v>22</v>
      </c>
      <c r="AD3" s="30">
        <f t="shared" si="1"/>
        <v>4</v>
      </c>
      <c r="AE3" s="30">
        <f t="shared" si="1"/>
        <v>0</v>
      </c>
      <c r="AF3" s="2" t="s">
        <v>100</v>
      </c>
      <c r="AG3" s="2">
        <v>1</v>
      </c>
      <c r="AH3" s="2">
        <v>2</v>
      </c>
      <c r="AI3" s="2">
        <v>3</v>
      </c>
      <c r="AJ3" s="2">
        <v>4</v>
      </c>
      <c r="AK3" s="2">
        <v>5</v>
      </c>
      <c r="AL3" s="2">
        <v>6</v>
      </c>
      <c r="AM3" s="2">
        <v>7</v>
      </c>
    </row>
    <row r="4" spans="1:40" ht="12.75">
      <c r="A4" t="s">
        <v>192</v>
      </c>
      <c r="B4" s="3" t="s">
        <v>60</v>
      </c>
      <c r="C4" s="31">
        <v>63.99</v>
      </c>
      <c r="D4" s="32"/>
      <c r="E4" s="32"/>
      <c r="F4" s="32"/>
      <c r="G4" s="32"/>
      <c r="H4" s="32"/>
      <c r="I4" s="32"/>
      <c r="J4" s="32"/>
      <c r="K4" s="32"/>
      <c r="L4" s="32"/>
      <c r="M4" s="20"/>
      <c r="N4" s="20"/>
      <c r="O4" s="20"/>
      <c r="P4" s="20"/>
      <c r="Q4" s="20"/>
      <c r="R4" s="20"/>
      <c r="S4" s="20"/>
      <c r="T4" s="20"/>
      <c r="U4" s="32"/>
      <c r="V4" s="20"/>
      <c r="W4" s="32"/>
      <c r="X4" s="32"/>
      <c r="Y4" s="32"/>
      <c r="Z4" s="32"/>
      <c r="AA4" s="67">
        <v>59.779</v>
      </c>
      <c r="AB4" s="32"/>
      <c r="AC4" s="78">
        <v>68.692</v>
      </c>
      <c r="AD4" s="32"/>
      <c r="AE4" s="32"/>
      <c r="AF4" s="33">
        <f aca="true" t="shared" si="2" ref="AF4:AF11">SUM(AG4:AM4)</f>
        <v>192.46099999999998</v>
      </c>
      <c r="AG4" s="8">
        <f aca="true" t="shared" si="3" ref="AG4:AM12">IF(ISNUMBER(LARGE($C4:$AE4,AG$3)),LARGE($C4:$AE4,AG$3),"")</f>
        <v>68.692</v>
      </c>
      <c r="AH4" s="8">
        <f t="shared" si="3"/>
        <v>63.99</v>
      </c>
      <c r="AI4" s="8">
        <f t="shared" si="3"/>
        <v>59.779</v>
      </c>
      <c r="AJ4" s="8">
        <f t="shared" si="3"/>
      </c>
      <c r="AK4" s="8">
        <f t="shared" si="3"/>
      </c>
      <c r="AL4" s="8">
        <f t="shared" si="3"/>
      </c>
      <c r="AM4" s="8">
        <f t="shared" si="3"/>
      </c>
      <c r="AN4" s="8"/>
    </row>
    <row r="5" spans="1:40" ht="12.75">
      <c r="A5" t="s">
        <v>15</v>
      </c>
      <c r="B5" s="3" t="s">
        <v>61</v>
      </c>
      <c r="C5" s="31">
        <v>89.37</v>
      </c>
      <c r="D5" s="32">
        <v>64.53</v>
      </c>
      <c r="E5" s="32">
        <v>83.328</v>
      </c>
      <c r="F5" s="32">
        <v>69.044</v>
      </c>
      <c r="G5" s="32"/>
      <c r="H5" s="32">
        <v>78.473</v>
      </c>
      <c r="I5" s="32">
        <v>71.455</v>
      </c>
      <c r="J5" s="32">
        <v>11.567</v>
      </c>
      <c r="K5" s="32"/>
      <c r="L5" s="32"/>
      <c r="M5" s="20"/>
      <c r="N5" s="20"/>
      <c r="O5" s="20"/>
      <c r="P5" s="20"/>
      <c r="Q5" s="20"/>
      <c r="R5" s="20"/>
      <c r="S5" s="20"/>
      <c r="T5" s="20"/>
      <c r="U5" s="32"/>
      <c r="V5" s="20"/>
      <c r="W5" s="32">
        <v>10.969</v>
      </c>
      <c r="X5" s="32"/>
      <c r="Y5" s="32"/>
      <c r="Z5" s="32"/>
      <c r="AA5" s="67">
        <v>46.33</v>
      </c>
      <c r="AB5" s="32"/>
      <c r="AC5" s="32"/>
      <c r="AD5" s="32"/>
      <c r="AE5" s="32"/>
      <c r="AF5" s="33">
        <f>SUM(AG5:AM5)</f>
        <v>502.5299999999999</v>
      </c>
      <c r="AG5" s="8">
        <f t="shared" si="3"/>
        <v>89.37</v>
      </c>
      <c r="AH5" s="8">
        <f t="shared" si="3"/>
        <v>83.328</v>
      </c>
      <c r="AI5" s="8">
        <f t="shared" si="3"/>
        <v>78.473</v>
      </c>
      <c r="AJ5" s="8">
        <f t="shared" si="3"/>
        <v>71.455</v>
      </c>
      <c r="AK5" s="8">
        <f t="shared" si="3"/>
        <v>69.044</v>
      </c>
      <c r="AL5" s="8">
        <f t="shared" si="3"/>
        <v>64.53</v>
      </c>
      <c r="AM5" s="8">
        <f t="shared" si="3"/>
        <v>46.33</v>
      </c>
      <c r="AN5" s="8"/>
    </row>
    <row r="6" spans="1:39" ht="12.75">
      <c r="A6" t="s">
        <v>16</v>
      </c>
      <c r="B6" s="3" t="s">
        <v>57</v>
      </c>
      <c r="C6" s="34">
        <v>73.857</v>
      </c>
      <c r="D6" s="32">
        <v>57.39</v>
      </c>
      <c r="E6" s="32">
        <v>59.906</v>
      </c>
      <c r="F6" s="32"/>
      <c r="G6" s="32">
        <v>15.047</v>
      </c>
      <c r="H6" s="32"/>
      <c r="I6" s="32"/>
      <c r="J6" s="32"/>
      <c r="K6" s="32"/>
      <c r="L6" s="32"/>
      <c r="M6" s="20">
        <v>41.155</v>
      </c>
      <c r="N6" s="20">
        <v>49.235</v>
      </c>
      <c r="O6" s="20"/>
      <c r="P6" s="20"/>
      <c r="Q6" s="20">
        <v>93.447</v>
      </c>
      <c r="R6" s="20">
        <v>77.03</v>
      </c>
      <c r="S6" s="20"/>
      <c r="T6" s="20"/>
      <c r="U6" s="20"/>
      <c r="V6" s="20"/>
      <c r="W6" s="20"/>
      <c r="X6" s="20"/>
      <c r="Y6" s="20"/>
      <c r="Z6" s="20"/>
      <c r="AA6" s="68">
        <v>66.56</v>
      </c>
      <c r="AB6" s="8"/>
      <c r="AC6" s="8"/>
      <c r="AD6" s="8"/>
      <c r="AE6" s="8"/>
      <c r="AF6" s="33">
        <f t="shared" si="2"/>
        <v>477.425</v>
      </c>
      <c r="AG6" s="8">
        <f t="shared" si="3"/>
        <v>93.447</v>
      </c>
      <c r="AH6" s="8">
        <f t="shared" si="3"/>
        <v>77.03</v>
      </c>
      <c r="AI6" s="8">
        <f t="shared" si="3"/>
        <v>73.857</v>
      </c>
      <c r="AJ6" s="8">
        <f t="shared" si="3"/>
        <v>66.56</v>
      </c>
      <c r="AK6" s="8">
        <f t="shared" si="3"/>
        <v>59.906</v>
      </c>
      <c r="AL6" s="8">
        <f t="shared" si="3"/>
        <v>57.39</v>
      </c>
      <c r="AM6" s="8">
        <f t="shared" si="3"/>
        <v>49.235</v>
      </c>
    </row>
    <row r="7" spans="1:39" ht="12.75">
      <c r="A7" s="9" t="s">
        <v>71</v>
      </c>
      <c r="B7" s="26" t="s">
        <v>65</v>
      </c>
      <c r="C7" s="34"/>
      <c r="D7" s="32"/>
      <c r="E7" s="32"/>
      <c r="F7" s="32"/>
      <c r="G7" s="32"/>
      <c r="H7" s="32"/>
      <c r="I7" s="32"/>
      <c r="J7" s="32"/>
      <c r="K7" s="32"/>
      <c r="L7" s="32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68"/>
      <c r="AB7" s="8"/>
      <c r="AC7" s="8"/>
      <c r="AD7" s="8"/>
      <c r="AE7" s="8"/>
      <c r="AF7" s="33">
        <f t="shared" si="2"/>
        <v>0</v>
      </c>
      <c r="AG7" s="8">
        <f t="shared" si="3"/>
      </c>
      <c r="AH7" s="8">
        <f t="shared" si="3"/>
      </c>
      <c r="AI7" s="8">
        <f t="shared" si="3"/>
      </c>
      <c r="AJ7" s="8">
        <f t="shared" si="3"/>
      </c>
      <c r="AK7" s="8">
        <f t="shared" si="3"/>
      </c>
      <c r="AL7" s="8">
        <f t="shared" si="3"/>
      </c>
      <c r="AM7" s="8">
        <f t="shared" si="3"/>
      </c>
    </row>
    <row r="8" spans="1:39" ht="12.75">
      <c r="A8" s="14" t="s">
        <v>62</v>
      </c>
      <c r="B8" s="3" t="s">
        <v>59</v>
      </c>
      <c r="C8" s="34"/>
      <c r="D8" s="32">
        <v>32.28</v>
      </c>
      <c r="E8" s="32"/>
      <c r="F8" s="32">
        <v>19.732</v>
      </c>
      <c r="G8" s="32">
        <v>32.271</v>
      </c>
      <c r="H8" s="32">
        <v>39.187</v>
      </c>
      <c r="I8" s="32">
        <v>45.192</v>
      </c>
      <c r="J8" s="32"/>
      <c r="K8" s="32"/>
      <c r="L8" s="32"/>
      <c r="M8" s="20">
        <v>49.963</v>
      </c>
      <c r="N8" s="20"/>
      <c r="O8" s="20">
        <v>54.876</v>
      </c>
      <c r="P8" s="20">
        <v>56.212</v>
      </c>
      <c r="Q8" s="20">
        <v>55.766</v>
      </c>
      <c r="R8" s="20">
        <v>63.36</v>
      </c>
      <c r="S8" s="20"/>
      <c r="T8" s="20">
        <v>54.9</v>
      </c>
      <c r="U8" s="20"/>
      <c r="V8" s="20"/>
      <c r="W8" s="20"/>
      <c r="X8" s="20"/>
      <c r="Y8" s="32">
        <v>32.378</v>
      </c>
      <c r="Z8" s="20">
        <v>15.286</v>
      </c>
      <c r="AA8" s="68"/>
      <c r="AB8" s="8">
        <v>47.269</v>
      </c>
      <c r="AC8" s="8">
        <v>44.59</v>
      </c>
      <c r="AD8" s="8"/>
      <c r="AE8" s="8"/>
      <c r="AF8" s="33">
        <f t="shared" si="2"/>
        <v>382.346</v>
      </c>
      <c r="AG8" s="8">
        <f t="shared" si="3"/>
        <v>63.36</v>
      </c>
      <c r="AH8" s="8">
        <f t="shared" si="3"/>
        <v>56.212</v>
      </c>
      <c r="AI8" s="8">
        <f t="shared" si="3"/>
        <v>55.766</v>
      </c>
      <c r="AJ8" s="8">
        <f t="shared" si="3"/>
        <v>54.9</v>
      </c>
      <c r="AK8" s="8">
        <f t="shared" si="3"/>
        <v>54.876</v>
      </c>
      <c r="AL8" s="8">
        <f t="shared" si="3"/>
        <v>49.963</v>
      </c>
      <c r="AM8" s="8">
        <f t="shared" si="3"/>
        <v>47.269</v>
      </c>
    </row>
    <row r="9" spans="1:39" ht="12.75">
      <c r="A9" t="s">
        <v>17</v>
      </c>
      <c r="B9" s="3" t="s">
        <v>57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2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68"/>
      <c r="AB9" s="7"/>
      <c r="AC9" s="8"/>
      <c r="AD9" s="8"/>
      <c r="AE9" s="8"/>
      <c r="AF9" s="33">
        <f t="shared" si="2"/>
        <v>0</v>
      </c>
      <c r="AG9" s="8">
        <f t="shared" si="3"/>
      </c>
      <c r="AH9" s="8">
        <f t="shared" si="3"/>
      </c>
      <c r="AI9" s="8">
        <f t="shared" si="3"/>
      </c>
      <c r="AJ9" s="8">
        <f t="shared" si="3"/>
      </c>
      <c r="AK9" s="8">
        <f t="shared" si="3"/>
      </c>
      <c r="AL9" s="8">
        <f t="shared" si="3"/>
      </c>
      <c r="AM9" s="8">
        <f t="shared" si="3"/>
      </c>
    </row>
    <row r="10" spans="1:39" ht="12.75">
      <c r="A10" t="s">
        <v>101</v>
      </c>
      <c r="B10" s="3" t="s">
        <v>60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2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68"/>
      <c r="AB10" s="7"/>
      <c r="AC10" s="8"/>
      <c r="AD10" s="8"/>
      <c r="AE10" s="8"/>
      <c r="AF10" s="33">
        <f t="shared" si="2"/>
        <v>0</v>
      </c>
      <c r="AG10" s="8">
        <f t="shared" si="3"/>
      </c>
      <c r="AH10" s="8">
        <f t="shared" si="3"/>
      </c>
      <c r="AI10" s="8">
        <f t="shared" si="3"/>
      </c>
      <c r="AJ10" s="8">
        <f t="shared" si="3"/>
      </c>
      <c r="AK10" s="8">
        <f t="shared" si="3"/>
      </c>
      <c r="AL10" s="8">
        <f t="shared" si="3"/>
      </c>
      <c r="AM10" s="8">
        <f t="shared" si="3"/>
      </c>
    </row>
    <row r="11" spans="1:39" ht="12.75">
      <c r="A11" t="s">
        <v>18</v>
      </c>
      <c r="B11" s="3" t="s">
        <v>59</v>
      </c>
      <c r="C11" s="31">
        <v>60.777</v>
      </c>
      <c r="D11" s="32">
        <v>43.1</v>
      </c>
      <c r="E11" s="32">
        <v>42.935</v>
      </c>
      <c r="F11" s="32">
        <v>34.058</v>
      </c>
      <c r="G11" s="32">
        <v>43.14</v>
      </c>
      <c r="H11" s="32">
        <v>45.918</v>
      </c>
      <c r="I11" s="32">
        <v>43.172</v>
      </c>
      <c r="J11" s="32"/>
      <c r="K11" s="32"/>
      <c r="L11" s="32">
        <v>38.398</v>
      </c>
      <c r="M11" s="20">
        <v>44.523</v>
      </c>
      <c r="N11" s="32"/>
      <c r="O11" s="32">
        <v>27.357</v>
      </c>
      <c r="P11" s="31">
        <v>27.834</v>
      </c>
      <c r="Q11" s="32">
        <v>47.118</v>
      </c>
      <c r="R11" s="32">
        <v>45.94</v>
      </c>
      <c r="S11" s="32">
        <v>49.65</v>
      </c>
      <c r="T11" s="32">
        <v>42.02</v>
      </c>
      <c r="U11" s="32"/>
      <c r="V11" s="32">
        <v>32.926</v>
      </c>
      <c r="W11" s="63">
        <v>14.977</v>
      </c>
      <c r="X11" s="32"/>
      <c r="Y11" s="32"/>
      <c r="Z11" s="32">
        <v>39.095</v>
      </c>
      <c r="AA11" s="67">
        <v>56.725</v>
      </c>
      <c r="AB11" s="32"/>
      <c r="AC11" s="20">
        <v>42.026</v>
      </c>
      <c r="AD11" s="35"/>
      <c r="AE11" s="22"/>
      <c r="AF11" s="33">
        <f t="shared" si="2"/>
        <v>350.65100000000007</v>
      </c>
      <c r="AG11" s="8">
        <f t="shared" si="3"/>
        <v>60.777</v>
      </c>
      <c r="AH11" s="8">
        <f t="shared" si="3"/>
        <v>56.725</v>
      </c>
      <c r="AI11" s="8">
        <f t="shared" si="3"/>
        <v>49.65</v>
      </c>
      <c r="AJ11" s="8">
        <f t="shared" si="3"/>
        <v>47.118</v>
      </c>
      <c r="AK11" s="8">
        <f t="shared" si="3"/>
        <v>45.94</v>
      </c>
      <c r="AL11" s="8">
        <f t="shared" si="3"/>
        <v>45.918</v>
      </c>
      <c r="AM11" s="8">
        <f t="shared" si="3"/>
        <v>44.523</v>
      </c>
    </row>
    <row r="12" spans="1:39" ht="12.75">
      <c r="A12" s="9" t="s">
        <v>68</v>
      </c>
      <c r="B12" s="26" t="s">
        <v>65</v>
      </c>
      <c r="C12" s="31">
        <v>46.454</v>
      </c>
      <c r="D12" s="32"/>
      <c r="E12" s="32"/>
      <c r="F12" s="32"/>
      <c r="G12" s="32">
        <v>6.017</v>
      </c>
      <c r="H12" s="32"/>
      <c r="I12" s="32"/>
      <c r="J12" s="32"/>
      <c r="K12" s="32"/>
      <c r="L12" s="32"/>
      <c r="M12" s="20"/>
      <c r="N12" s="32"/>
      <c r="O12" s="32"/>
      <c r="P12" s="31"/>
      <c r="Q12" s="32"/>
      <c r="R12" s="32"/>
      <c r="S12" s="32"/>
      <c r="T12" s="32"/>
      <c r="U12" s="32"/>
      <c r="V12" s="32"/>
      <c r="W12" s="35"/>
      <c r="X12" s="32"/>
      <c r="Y12" s="32"/>
      <c r="Z12" s="32"/>
      <c r="AA12" s="67"/>
      <c r="AB12" s="32"/>
      <c r="AC12" s="20"/>
      <c r="AD12" s="35"/>
      <c r="AE12" s="22"/>
      <c r="AF12" s="33">
        <f>SUM(AG12:AM12)</f>
        <v>52.471000000000004</v>
      </c>
      <c r="AG12" s="8">
        <f t="shared" si="3"/>
        <v>46.454</v>
      </c>
      <c r="AH12" s="8">
        <f t="shared" si="3"/>
        <v>6.017</v>
      </c>
      <c r="AI12" s="8">
        <f t="shared" si="3"/>
      </c>
      <c r="AJ12" s="8">
        <f t="shared" si="3"/>
      </c>
      <c r="AK12" s="8">
        <f t="shared" si="3"/>
      </c>
      <c r="AL12" s="8">
        <f t="shared" si="3"/>
      </c>
      <c r="AM12" s="8">
        <f t="shared" si="3"/>
      </c>
    </row>
    <row r="13" spans="1:39" ht="12.75">
      <c r="A13" t="s">
        <v>19</v>
      </c>
      <c r="B13" s="3" t="s">
        <v>59</v>
      </c>
      <c r="C13" s="31">
        <v>83.418</v>
      </c>
      <c r="D13" s="32">
        <v>53.38</v>
      </c>
      <c r="E13" s="32">
        <v>61.309</v>
      </c>
      <c r="F13" s="32"/>
      <c r="G13" s="32">
        <v>59.863</v>
      </c>
      <c r="H13" s="32">
        <v>64.599</v>
      </c>
      <c r="I13" s="32"/>
      <c r="J13" s="32"/>
      <c r="K13" s="32">
        <v>69.306</v>
      </c>
      <c r="L13" s="32"/>
      <c r="M13" s="20"/>
      <c r="N13" s="32"/>
      <c r="O13" s="32"/>
      <c r="P13" s="32">
        <v>58.143</v>
      </c>
      <c r="Q13" s="32"/>
      <c r="R13" s="32">
        <v>34.71</v>
      </c>
      <c r="S13" s="32"/>
      <c r="T13" s="32"/>
      <c r="U13" s="32"/>
      <c r="V13" s="32"/>
      <c r="W13" s="32"/>
      <c r="X13" s="32"/>
      <c r="Y13" s="32"/>
      <c r="Z13" s="32">
        <v>48.619</v>
      </c>
      <c r="AA13" s="72">
        <v>56.864</v>
      </c>
      <c r="AB13" s="32"/>
      <c r="AC13" s="78">
        <v>77.923</v>
      </c>
      <c r="AD13" s="35"/>
      <c r="AE13" s="20"/>
      <c r="AF13" s="33">
        <f aca="true" t="shared" si="4" ref="AF13:AF51">SUM(AG13:AM13)</f>
        <v>474.5609999999999</v>
      </c>
      <c r="AG13" s="8">
        <f aca="true" t="shared" si="5" ref="AG13:AM24">IF(ISNUMBER(LARGE($C13:$AE13,AG$3)),LARGE($C13:$AE13,AG$3),"")</f>
        <v>83.418</v>
      </c>
      <c r="AH13" s="8">
        <f t="shared" si="5"/>
        <v>77.923</v>
      </c>
      <c r="AI13" s="8">
        <f t="shared" si="5"/>
        <v>69.306</v>
      </c>
      <c r="AJ13" s="8">
        <f t="shared" si="5"/>
        <v>64.599</v>
      </c>
      <c r="AK13" s="8">
        <f t="shared" si="5"/>
        <v>61.309</v>
      </c>
      <c r="AL13" s="8">
        <f t="shared" si="5"/>
        <v>59.863</v>
      </c>
      <c r="AM13" s="8">
        <f t="shared" si="5"/>
        <v>58.143</v>
      </c>
    </row>
    <row r="14" spans="1:39" ht="12.75">
      <c r="A14" t="s">
        <v>20</v>
      </c>
      <c r="B14" s="3" t="s">
        <v>59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2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68"/>
      <c r="AB14" s="7"/>
      <c r="AC14" s="8"/>
      <c r="AD14" s="8"/>
      <c r="AE14" s="8"/>
      <c r="AF14" s="33">
        <f t="shared" si="4"/>
        <v>0</v>
      </c>
      <c r="AG14" s="8">
        <f t="shared" si="5"/>
      </c>
      <c r="AH14" s="8">
        <f t="shared" si="5"/>
      </c>
      <c r="AI14" s="8">
        <f t="shared" si="5"/>
      </c>
      <c r="AJ14" s="8">
        <f t="shared" si="5"/>
      </c>
      <c r="AK14" s="8">
        <f t="shared" si="5"/>
      </c>
      <c r="AL14" s="8">
        <f t="shared" si="5"/>
      </c>
      <c r="AM14" s="8">
        <f t="shared" si="5"/>
      </c>
    </row>
    <row r="15" spans="1:39" ht="12.75">
      <c r="A15" t="s">
        <v>70</v>
      </c>
      <c r="B15" s="3" t="s">
        <v>61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2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68"/>
      <c r="AB15" s="7"/>
      <c r="AC15" s="8"/>
      <c r="AD15" s="8"/>
      <c r="AE15" s="8"/>
      <c r="AF15" s="33">
        <f t="shared" si="4"/>
        <v>0</v>
      </c>
      <c r="AG15" s="8">
        <f t="shared" si="5"/>
      </c>
      <c r="AH15" s="8">
        <f t="shared" si="5"/>
      </c>
      <c r="AI15" s="8">
        <f t="shared" si="5"/>
      </c>
      <c r="AJ15" s="8">
        <f t="shared" si="5"/>
      </c>
      <c r="AK15" s="8">
        <f t="shared" si="5"/>
      </c>
      <c r="AL15" s="8">
        <f t="shared" si="5"/>
      </c>
      <c r="AM15" s="8">
        <f t="shared" si="5"/>
      </c>
    </row>
    <row r="16" spans="1:39" ht="12.75">
      <c r="A16" s="9" t="s">
        <v>21</v>
      </c>
      <c r="B16" s="26" t="s">
        <v>65</v>
      </c>
      <c r="C16" s="34"/>
      <c r="D16" s="36"/>
      <c r="E16" s="36"/>
      <c r="F16" s="36"/>
      <c r="G16" s="36"/>
      <c r="H16" s="36"/>
      <c r="I16" s="10"/>
      <c r="J16" s="32"/>
      <c r="K16" s="32"/>
      <c r="L16" s="10"/>
      <c r="M16" s="9"/>
      <c r="N16" s="32"/>
      <c r="O16" s="32"/>
      <c r="P16" s="32"/>
      <c r="Q16" s="32"/>
      <c r="R16" s="32"/>
      <c r="S16" s="36"/>
      <c r="T16" s="36"/>
      <c r="U16" s="32"/>
      <c r="V16" s="32"/>
      <c r="W16" s="32"/>
      <c r="X16" s="32"/>
      <c r="Y16" s="32"/>
      <c r="Z16" s="32"/>
      <c r="AA16" s="70"/>
      <c r="AB16" s="36"/>
      <c r="AC16" s="9"/>
      <c r="AD16" s="9"/>
      <c r="AE16" s="9"/>
      <c r="AF16" s="33">
        <f t="shared" si="4"/>
        <v>0</v>
      </c>
      <c r="AG16" s="8">
        <f t="shared" si="5"/>
      </c>
      <c r="AH16" s="8">
        <f t="shared" si="5"/>
      </c>
      <c r="AI16" s="8">
        <f t="shared" si="5"/>
      </c>
      <c r="AJ16" s="8">
        <f t="shared" si="5"/>
      </c>
      <c r="AK16" s="8">
        <f t="shared" si="5"/>
      </c>
      <c r="AL16" s="8">
        <f t="shared" si="5"/>
      </c>
      <c r="AM16" s="8">
        <f t="shared" si="5"/>
      </c>
    </row>
    <row r="17" spans="1:39" ht="12.75">
      <c r="A17" s="9" t="s">
        <v>193</v>
      </c>
      <c r="B17" s="26" t="s">
        <v>65</v>
      </c>
      <c r="C17" s="34"/>
      <c r="D17" s="36"/>
      <c r="E17" s="36"/>
      <c r="F17" s="36"/>
      <c r="G17" s="36"/>
      <c r="H17" s="36"/>
      <c r="I17" s="10"/>
      <c r="J17" s="32"/>
      <c r="K17" s="32"/>
      <c r="L17" s="10"/>
      <c r="M17" s="9"/>
      <c r="N17" s="32"/>
      <c r="O17" s="32"/>
      <c r="P17" s="32"/>
      <c r="Q17" s="32"/>
      <c r="R17" s="32"/>
      <c r="S17" s="36"/>
      <c r="T17" s="36"/>
      <c r="U17" s="32"/>
      <c r="V17" s="32"/>
      <c r="W17" s="32"/>
      <c r="X17" s="32"/>
      <c r="Y17" s="32"/>
      <c r="Z17" s="32"/>
      <c r="AA17" s="70"/>
      <c r="AB17" s="36"/>
      <c r="AC17" s="80">
        <v>36.385</v>
      </c>
      <c r="AD17" s="9"/>
      <c r="AE17" s="9"/>
      <c r="AF17" s="33">
        <f>SUM(AG17:AM17)</f>
        <v>36.385</v>
      </c>
      <c r="AG17" s="8">
        <f t="shared" si="5"/>
        <v>36.385</v>
      </c>
      <c r="AH17" s="8">
        <f t="shared" si="5"/>
      </c>
      <c r="AI17" s="8">
        <f t="shared" si="5"/>
      </c>
      <c r="AJ17" s="8">
        <f t="shared" si="5"/>
      </c>
      <c r="AK17" s="8">
        <f t="shared" si="5"/>
      </c>
      <c r="AL17" s="8">
        <f t="shared" si="5"/>
      </c>
      <c r="AM17" s="8">
        <f t="shared" si="5"/>
      </c>
    </row>
    <row r="18" spans="1:39" ht="12.75">
      <c r="A18" t="s">
        <v>22</v>
      </c>
      <c r="B18" s="3" t="s">
        <v>61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2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5"/>
      <c r="Z18" s="35"/>
      <c r="AA18" s="69"/>
      <c r="AB18" s="7"/>
      <c r="AC18" s="7"/>
      <c r="AD18" s="7"/>
      <c r="AE18" s="8"/>
      <c r="AF18" s="33">
        <f t="shared" si="4"/>
        <v>0</v>
      </c>
      <c r="AG18" s="8">
        <f t="shared" si="5"/>
      </c>
      <c r="AH18" s="8">
        <f t="shared" si="5"/>
      </c>
      <c r="AI18" s="8">
        <f t="shared" si="5"/>
      </c>
      <c r="AJ18" s="8">
        <f t="shared" si="5"/>
      </c>
      <c r="AK18" s="8">
        <f t="shared" si="5"/>
      </c>
      <c r="AL18" s="8">
        <f t="shared" si="5"/>
      </c>
      <c r="AM18" s="8">
        <f t="shared" si="5"/>
      </c>
    </row>
    <row r="19" spans="1:39" ht="12.75">
      <c r="A19" t="s">
        <v>23</v>
      </c>
      <c r="B19" s="3" t="s">
        <v>57</v>
      </c>
      <c r="C19" s="31">
        <v>59.61</v>
      </c>
      <c r="D19" s="32">
        <v>52.52</v>
      </c>
      <c r="E19" s="32"/>
      <c r="F19" s="32">
        <v>47.694</v>
      </c>
      <c r="G19" s="32">
        <v>53.341</v>
      </c>
      <c r="H19" s="32">
        <v>61.577</v>
      </c>
      <c r="I19" s="32"/>
      <c r="J19" s="32"/>
      <c r="K19" s="32"/>
      <c r="L19" s="32"/>
      <c r="M19" s="20">
        <v>61.622</v>
      </c>
      <c r="N19" s="32">
        <v>54.647</v>
      </c>
      <c r="O19" s="32"/>
      <c r="P19" s="32">
        <v>49.842</v>
      </c>
      <c r="Q19" s="32"/>
      <c r="R19" s="32"/>
      <c r="S19" s="32"/>
      <c r="T19" s="32"/>
      <c r="U19" s="32"/>
      <c r="V19" s="32"/>
      <c r="W19" s="35"/>
      <c r="X19" s="35"/>
      <c r="Y19" s="32">
        <v>45.868</v>
      </c>
      <c r="Z19" s="32"/>
      <c r="AA19" s="68"/>
      <c r="AB19" s="7"/>
      <c r="AC19" s="7"/>
      <c r="AD19" s="7"/>
      <c r="AE19" s="8"/>
      <c r="AF19" s="33">
        <f t="shared" si="4"/>
        <v>393.15899999999993</v>
      </c>
      <c r="AG19" s="8">
        <f t="shared" si="5"/>
        <v>61.622</v>
      </c>
      <c r="AH19" s="8">
        <f t="shared" si="5"/>
        <v>61.577</v>
      </c>
      <c r="AI19" s="8">
        <f t="shared" si="5"/>
        <v>59.61</v>
      </c>
      <c r="AJ19" s="8">
        <f t="shared" si="5"/>
        <v>54.647</v>
      </c>
      <c r="AK19" s="8">
        <f t="shared" si="5"/>
        <v>53.341</v>
      </c>
      <c r="AL19" s="8">
        <f t="shared" si="5"/>
        <v>52.52</v>
      </c>
      <c r="AM19" s="8">
        <f t="shared" si="5"/>
        <v>49.842</v>
      </c>
    </row>
    <row r="20" spans="1:39" ht="12.75">
      <c r="A20" t="s">
        <v>197</v>
      </c>
      <c r="B20" s="3" t="s">
        <v>59</v>
      </c>
      <c r="C20" s="34"/>
      <c r="D20" s="32"/>
      <c r="E20" s="32"/>
      <c r="F20" s="32"/>
      <c r="G20" s="32"/>
      <c r="H20" s="32"/>
      <c r="I20" s="32"/>
      <c r="J20" s="32"/>
      <c r="K20" s="32"/>
      <c r="L20" s="32"/>
      <c r="M20" s="2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67"/>
      <c r="AB20" s="32"/>
      <c r="AC20" s="78">
        <v>50.231</v>
      </c>
      <c r="AD20" s="32"/>
      <c r="AE20" s="32"/>
      <c r="AF20" s="33">
        <f>SUM(AG20:AM20)</f>
        <v>50.231</v>
      </c>
      <c r="AG20" s="8">
        <f t="shared" si="5"/>
        <v>50.231</v>
      </c>
      <c r="AH20" s="8">
        <f t="shared" si="5"/>
      </c>
      <c r="AI20" s="8">
        <f t="shared" si="5"/>
      </c>
      <c r="AJ20" s="8">
        <f t="shared" si="5"/>
      </c>
      <c r="AK20" s="8">
        <f t="shared" si="5"/>
      </c>
      <c r="AL20" s="8">
        <f t="shared" si="5"/>
      </c>
      <c r="AM20" s="8">
        <f t="shared" si="5"/>
      </c>
    </row>
    <row r="21" spans="1:39" ht="12.75">
      <c r="A21" t="s">
        <v>26</v>
      </c>
      <c r="B21" s="3" t="s">
        <v>60</v>
      </c>
      <c r="C21" s="31">
        <v>74.39</v>
      </c>
      <c r="D21" s="32">
        <v>59.65</v>
      </c>
      <c r="E21" s="32">
        <v>55.839</v>
      </c>
      <c r="F21" s="32">
        <v>59.127</v>
      </c>
      <c r="G21" s="32">
        <v>65.381</v>
      </c>
      <c r="H21" s="32">
        <v>77.648</v>
      </c>
      <c r="I21" s="32">
        <v>64.636</v>
      </c>
      <c r="J21" s="32">
        <v>18.268</v>
      </c>
      <c r="K21" s="32">
        <v>68.76</v>
      </c>
      <c r="L21" s="32">
        <v>65.634</v>
      </c>
      <c r="M21" s="20">
        <v>53.59</v>
      </c>
      <c r="N21" s="32">
        <v>68.294</v>
      </c>
      <c r="O21" s="32">
        <v>76.581</v>
      </c>
      <c r="P21" s="32">
        <v>63.162</v>
      </c>
      <c r="Q21" s="32">
        <v>80.672</v>
      </c>
      <c r="R21" s="32">
        <v>73.85</v>
      </c>
      <c r="S21" s="32"/>
      <c r="T21" s="32">
        <v>61.34</v>
      </c>
      <c r="U21" s="32"/>
      <c r="V21" s="32"/>
      <c r="W21" s="32"/>
      <c r="X21" s="32"/>
      <c r="Y21" s="32">
        <v>64.929</v>
      </c>
      <c r="Z21" s="63">
        <v>41</v>
      </c>
      <c r="AA21" s="68">
        <v>74.02</v>
      </c>
      <c r="AB21" s="7"/>
      <c r="AC21" s="78">
        <v>84.077</v>
      </c>
      <c r="AD21" s="32"/>
      <c r="AE21" s="8"/>
      <c r="AF21" s="33">
        <f t="shared" si="4"/>
        <v>541.2379999999999</v>
      </c>
      <c r="AG21" s="8">
        <f t="shared" si="5"/>
        <v>84.077</v>
      </c>
      <c r="AH21" s="8">
        <f t="shared" si="5"/>
        <v>80.672</v>
      </c>
      <c r="AI21" s="8">
        <f t="shared" si="5"/>
        <v>77.648</v>
      </c>
      <c r="AJ21" s="8">
        <f t="shared" si="5"/>
        <v>76.581</v>
      </c>
      <c r="AK21" s="8">
        <f t="shared" si="5"/>
        <v>74.39</v>
      </c>
      <c r="AL21" s="8">
        <f t="shared" si="5"/>
        <v>74.02</v>
      </c>
      <c r="AM21" s="8">
        <f t="shared" si="5"/>
        <v>73.85</v>
      </c>
    </row>
    <row r="22" spans="1:39" ht="12.75">
      <c r="A22" s="9" t="s">
        <v>28</v>
      </c>
      <c r="B22" s="26" t="s">
        <v>67</v>
      </c>
      <c r="C22" s="31">
        <v>5.72</v>
      </c>
      <c r="D22" s="32"/>
      <c r="E22" s="32"/>
      <c r="F22" s="32"/>
      <c r="G22" s="32"/>
      <c r="H22" s="32"/>
      <c r="I22" s="32"/>
      <c r="J22" s="32"/>
      <c r="K22" s="32"/>
      <c r="L22" s="32"/>
      <c r="M22" s="20"/>
      <c r="N22" s="32"/>
      <c r="O22" s="32"/>
      <c r="P22" s="32">
        <v>3.124</v>
      </c>
      <c r="Q22" s="32"/>
      <c r="R22" s="32"/>
      <c r="S22" s="32"/>
      <c r="T22" s="32"/>
      <c r="U22" s="32"/>
      <c r="V22" s="32"/>
      <c r="W22" s="32"/>
      <c r="X22" s="32"/>
      <c r="Y22" s="32"/>
      <c r="Z22" s="35"/>
      <c r="AA22" s="68"/>
      <c r="AB22" s="7"/>
      <c r="AC22" s="32"/>
      <c r="AD22" s="32"/>
      <c r="AE22" s="8"/>
      <c r="AF22" s="33">
        <f t="shared" si="4"/>
        <v>8.844</v>
      </c>
      <c r="AG22" s="8">
        <f t="shared" si="5"/>
        <v>5.72</v>
      </c>
      <c r="AH22" s="8">
        <f t="shared" si="5"/>
        <v>3.124</v>
      </c>
      <c r="AI22" s="8">
        <f t="shared" si="5"/>
      </c>
      <c r="AJ22" s="8">
        <f t="shared" si="5"/>
      </c>
      <c r="AK22" s="8">
        <f t="shared" si="5"/>
      </c>
      <c r="AL22" s="8">
        <f t="shared" si="5"/>
      </c>
      <c r="AM22" s="8">
        <f t="shared" si="5"/>
      </c>
    </row>
    <row r="23" spans="1:39" ht="12.75">
      <c r="A23" t="s">
        <v>24</v>
      </c>
      <c r="B23" s="3" t="s">
        <v>57</v>
      </c>
      <c r="C23" s="31">
        <v>94.3</v>
      </c>
      <c r="D23" s="32">
        <v>93.1</v>
      </c>
      <c r="E23" s="32">
        <v>94.408</v>
      </c>
      <c r="F23" s="32">
        <v>89.154</v>
      </c>
      <c r="G23" s="32"/>
      <c r="H23" s="32">
        <v>94.681</v>
      </c>
      <c r="I23" s="32">
        <v>84.081</v>
      </c>
      <c r="J23" s="32">
        <v>89.918</v>
      </c>
      <c r="K23" s="32"/>
      <c r="L23" s="32">
        <v>91.244</v>
      </c>
      <c r="M23" s="20"/>
      <c r="N23" s="32"/>
      <c r="O23" s="32"/>
      <c r="P23" s="32">
        <v>83.625</v>
      </c>
      <c r="Q23" s="32">
        <v>97.286</v>
      </c>
      <c r="R23" s="32"/>
      <c r="S23" s="32">
        <v>92.89</v>
      </c>
      <c r="T23" s="32">
        <v>91.75</v>
      </c>
      <c r="U23" s="32"/>
      <c r="V23" s="32"/>
      <c r="W23" s="32">
        <v>43.959</v>
      </c>
      <c r="X23" s="32">
        <v>88.692</v>
      </c>
      <c r="Y23" s="32"/>
      <c r="Z23" s="32">
        <v>58.142</v>
      </c>
      <c r="AA23" s="67">
        <v>93.901</v>
      </c>
      <c r="AB23" s="7">
        <v>86.074</v>
      </c>
      <c r="AC23" s="32">
        <v>90.744</v>
      </c>
      <c r="AD23" s="32">
        <v>84.92</v>
      </c>
      <c r="AE23" s="32"/>
      <c r="AF23" s="33">
        <f t="shared" si="4"/>
        <v>660.566</v>
      </c>
      <c r="AG23" s="8">
        <f t="shared" si="5"/>
        <v>97.286</v>
      </c>
      <c r="AH23" s="8">
        <f t="shared" si="5"/>
        <v>94.681</v>
      </c>
      <c r="AI23" s="8">
        <f t="shared" si="5"/>
        <v>94.408</v>
      </c>
      <c r="AJ23" s="8">
        <f t="shared" si="5"/>
        <v>94.3</v>
      </c>
      <c r="AK23" s="8">
        <f t="shared" si="5"/>
        <v>93.901</v>
      </c>
      <c r="AL23" s="8">
        <f t="shared" si="5"/>
        <v>93.1</v>
      </c>
      <c r="AM23" s="8">
        <f t="shared" si="5"/>
        <v>92.89</v>
      </c>
    </row>
    <row r="24" spans="1:39" ht="12.75">
      <c r="A24" t="s">
        <v>25</v>
      </c>
      <c r="B24" s="3" t="s">
        <v>57</v>
      </c>
      <c r="C24" s="31">
        <v>87.264</v>
      </c>
      <c r="D24" s="32">
        <v>72.75</v>
      </c>
      <c r="E24" s="32"/>
      <c r="F24" s="32">
        <v>76.758</v>
      </c>
      <c r="G24" s="32">
        <v>72.405</v>
      </c>
      <c r="H24" s="32">
        <v>82.044</v>
      </c>
      <c r="I24" s="32">
        <v>70.192</v>
      </c>
      <c r="J24" s="32">
        <v>75.485</v>
      </c>
      <c r="K24" s="32"/>
      <c r="L24" s="32">
        <v>72.951</v>
      </c>
      <c r="M24" s="20"/>
      <c r="N24" s="32"/>
      <c r="O24" s="32">
        <v>71.93</v>
      </c>
      <c r="P24" s="32">
        <v>74.166</v>
      </c>
      <c r="Q24" s="32">
        <v>92.214</v>
      </c>
      <c r="R24" s="32">
        <v>80.03</v>
      </c>
      <c r="S24" s="32">
        <v>76.68</v>
      </c>
      <c r="T24" s="32">
        <v>78.97</v>
      </c>
      <c r="U24" s="32"/>
      <c r="V24" s="32"/>
      <c r="W24" s="32">
        <v>34.607</v>
      </c>
      <c r="X24" s="32">
        <v>72.538</v>
      </c>
      <c r="Y24" s="32"/>
      <c r="Z24" s="32">
        <v>58.142</v>
      </c>
      <c r="AA24" s="67">
        <v>86.496</v>
      </c>
      <c r="AB24" s="7"/>
      <c r="AC24" s="32">
        <v>80.487</v>
      </c>
      <c r="AD24" s="32">
        <v>61.53</v>
      </c>
      <c r="AE24" s="32"/>
      <c r="AF24" s="33">
        <f t="shared" si="4"/>
        <v>587.505</v>
      </c>
      <c r="AG24" s="8">
        <f t="shared" si="5"/>
        <v>92.214</v>
      </c>
      <c r="AH24" s="8">
        <f t="shared" si="5"/>
        <v>87.264</v>
      </c>
      <c r="AI24" s="8">
        <f t="shared" si="5"/>
        <v>86.496</v>
      </c>
      <c r="AJ24" s="8">
        <f t="shared" si="5"/>
        <v>82.044</v>
      </c>
      <c r="AK24" s="8">
        <f t="shared" si="5"/>
        <v>80.487</v>
      </c>
      <c r="AL24" s="8">
        <f t="shared" si="5"/>
        <v>80.03</v>
      </c>
      <c r="AM24" s="8">
        <f t="shared" si="5"/>
        <v>78.97</v>
      </c>
    </row>
    <row r="25" spans="1:39" ht="12.75">
      <c r="A25" s="9" t="s">
        <v>102</v>
      </c>
      <c r="B25" s="3" t="s">
        <v>60</v>
      </c>
      <c r="C25" s="31">
        <v>49.352</v>
      </c>
      <c r="D25" s="32"/>
      <c r="E25" s="32"/>
      <c r="F25" s="32"/>
      <c r="G25" s="32"/>
      <c r="H25" s="32"/>
      <c r="I25" s="32"/>
      <c r="J25" s="32"/>
      <c r="K25" s="32"/>
      <c r="L25" s="32"/>
      <c r="M25" s="2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67">
        <v>48.24</v>
      </c>
      <c r="AB25" s="7"/>
      <c r="AC25" s="78">
        <v>24.077</v>
      </c>
      <c r="AD25" s="32"/>
      <c r="AE25" s="20"/>
      <c r="AF25" s="33">
        <f t="shared" si="4"/>
        <v>121.669</v>
      </c>
      <c r="AG25" s="8">
        <f aca="true" t="shared" si="6" ref="AG25:AM36">IF(ISNUMBER(LARGE($C25:$AE25,AG$3)),LARGE($C25:$AE25,AG$3),"")</f>
        <v>49.352</v>
      </c>
      <c r="AH25" s="8">
        <f t="shared" si="6"/>
        <v>48.24</v>
      </c>
      <c r="AI25" s="8">
        <f t="shared" si="6"/>
        <v>24.077</v>
      </c>
      <c r="AJ25" s="8">
        <f t="shared" si="6"/>
      </c>
      <c r="AK25" s="8">
        <f t="shared" si="6"/>
      </c>
      <c r="AL25" s="8">
        <f t="shared" si="6"/>
      </c>
      <c r="AM25" s="8">
        <f t="shared" si="6"/>
      </c>
    </row>
    <row r="26" spans="1:39" ht="12.75">
      <c r="A26" t="s">
        <v>27</v>
      </c>
      <c r="B26" s="3" t="s">
        <v>60</v>
      </c>
      <c r="C26" s="31">
        <v>45.88</v>
      </c>
      <c r="D26" s="32"/>
      <c r="E26" s="32"/>
      <c r="F26" s="32"/>
      <c r="G26" s="32"/>
      <c r="H26" s="32"/>
      <c r="I26" s="32"/>
      <c r="J26" s="32"/>
      <c r="K26" s="32"/>
      <c r="L26" s="32"/>
      <c r="M26" s="2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5"/>
      <c r="AA26" s="68">
        <v>38.405</v>
      </c>
      <c r="AB26" s="7"/>
      <c r="AC26" s="78">
        <v>39.462</v>
      </c>
      <c r="AD26" s="32"/>
      <c r="AE26" s="8"/>
      <c r="AF26" s="33">
        <f t="shared" si="4"/>
        <v>123.74700000000001</v>
      </c>
      <c r="AG26" s="8">
        <f t="shared" si="6"/>
        <v>45.88</v>
      </c>
      <c r="AH26" s="8">
        <f t="shared" si="6"/>
        <v>39.462</v>
      </c>
      <c r="AI26" s="8">
        <f t="shared" si="6"/>
        <v>38.405</v>
      </c>
      <c r="AJ26" s="8">
        <f t="shared" si="6"/>
      </c>
      <c r="AK26" s="8">
        <f t="shared" si="6"/>
      </c>
      <c r="AL26" s="8">
        <f t="shared" si="6"/>
      </c>
      <c r="AM26" s="8">
        <f t="shared" si="6"/>
      </c>
    </row>
    <row r="27" spans="1:39" ht="12.75">
      <c r="A27" t="s">
        <v>30</v>
      </c>
      <c r="B27" s="3" t="s">
        <v>57</v>
      </c>
      <c r="C27" s="31">
        <v>96.89</v>
      </c>
      <c r="D27" s="32">
        <v>67.99</v>
      </c>
      <c r="E27" s="32">
        <v>73.791</v>
      </c>
      <c r="F27" s="32">
        <v>69.732</v>
      </c>
      <c r="G27" s="32"/>
      <c r="H27" s="32"/>
      <c r="I27" s="32">
        <v>57.393</v>
      </c>
      <c r="J27" s="32"/>
      <c r="K27" s="32"/>
      <c r="L27" s="32">
        <v>63.602</v>
      </c>
      <c r="M27" s="20">
        <v>67.839</v>
      </c>
      <c r="N27" s="32"/>
      <c r="O27" s="32">
        <v>77.744</v>
      </c>
      <c r="P27" s="32">
        <v>68.761</v>
      </c>
      <c r="Q27" s="32">
        <v>91.918</v>
      </c>
      <c r="R27" s="32">
        <v>79.46</v>
      </c>
      <c r="S27" s="32">
        <v>69.11</v>
      </c>
      <c r="T27" s="32"/>
      <c r="U27" s="32"/>
      <c r="V27" s="32"/>
      <c r="W27" s="32"/>
      <c r="X27" s="32"/>
      <c r="Y27" s="32"/>
      <c r="Z27" s="32"/>
      <c r="AA27" s="67">
        <v>32.75</v>
      </c>
      <c r="AB27" s="7"/>
      <c r="AC27" s="78">
        <v>74.846</v>
      </c>
      <c r="AD27" s="32">
        <v>25.56</v>
      </c>
      <c r="AE27" s="8"/>
      <c r="AF27" s="33">
        <f t="shared" si="4"/>
        <v>564.381</v>
      </c>
      <c r="AG27" s="8">
        <f t="shared" si="6"/>
        <v>96.89</v>
      </c>
      <c r="AH27" s="8">
        <f t="shared" si="6"/>
        <v>91.918</v>
      </c>
      <c r="AI27" s="8">
        <f t="shared" si="6"/>
        <v>79.46</v>
      </c>
      <c r="AJ27" s="8">
        <f t="shared" si="6"/>
        <v>77.744</v>
      </c>
      <c r="AK27" s="8">
        <f t="shared" si="6"/>
        <v>74.846</v>
      </c>
      <c r="AL27" s="8">
        <f t="shared" si="6"/>
        <v>73.791</v>
      </c>
      <c r="AM27" s="8">
        <f t="shared" si="6"/>
        <v>69.732</v>
      </c>
    </row>
    <row r="28" spans="1:39" ht="12.75">
      <c r="A28" t="s">
        <v>31</v>
      </c>
      <c r="B28" s="3" t="s">
        <v>60</v>
      </c>
      <c r="C28" s="31">
        <v>89.158</v>
      </c>
      <c r="D28" s="32"/>
      <c r="E28" s="32"/>
      <c r="F28" s="32"/>
      <c r="G28" s="32"/>
      <c r="H28" s="32"/>
      <c r="I28" s="32"/>
      <c r="J28" s="32"/>
      <c r="K28" s="32"/>
      <c r="L28" s="32"/>
      <c r="M28" s="2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68">
        <v>85.25</v>
      </c>
      <c r="AB28" s="7"/>
      <c r="AC28" s="78">
        <v>81</v>
      </c>
      <c r="AD28" s="7"/>
      <c r="AE28" s="8"/>
      <c r="AF28" s="33">
        <f t="shared" si="4"/>
        <v>255.40800000000002</v>
      </c>
      <c r="AG28" s="8">
        <f t="shared" si="6"/>
        <v>89.158</v>
      </c>
      <c r="AH28" s="8">
        <f t="shared" si="6"/>
        <v>85.25</v>
      </c>
      <c r="AI28" s="8">
        <f t="shared" si="6"/>
        <v>81</v>
      </c>
      <c r="AJ28" s="8">
        <f t="shared" si="6"/>
      </c>
      <c r="AK28" s="8">
        <f t="shared" si="6"/>
      </c>
      <c r="AL28" s="8">
        <f t="shared" si="6"/>
      </c>
      <c r="AM28" s="8">
        <f t="shared" si="6"/>
      </c>
    </row>
    <row r="29" spans="1:39" ht="12.75">
      <c r="A29" s="9" t="s">
        <v>32</v>
      </c>
      <c r="B29" s="26" t="s">
        <v>65</v>
      </c>
      <c r="C29" s="37"/>
      <c r="D29" s="32"/>
      <c r="E29" s="32"/>
      <c r="F29" s="32"/>
      <c r="G29" s="32"/>
      <c r="H29" s="32"/>
      <c r="I29" s="32"/>
      <c r="J29" s="32"/>
      <c r="K29" s="32"/>
      <c r="L29" s="32"/>
      <c r="M29" s="2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68"/>
      <c r="AB29" s="7"/>
      <c r="AD29" s="7"/>
      <c r="AE29" s="8"/>
      <c r="AF29" s="33">
        <f t="shared" si="4"/>
        <v>0</v>
      </c>
      <c r="AG29" s="8">
        <f t="shared" si="6"/>
      </c>
      <c r="AH29" s="8">
        <f t="shared" si="6"/>
      </c>
      <c r="AI29" s="8">
        <f t="shared" si="6"/>
      </c>
      <c r="AJ29" s="8">
        <f t="shared" si="6"/>
      </c>
      <c r="AK29" s="8">
        <f t="shared" si="6"/>
      </c>
      <c r="AL29" s="8">
        <f t="shared" si="6"/>
      </c>
      <c r="AM29" s="8">
        <f t="shared" si="6"/>
      </c>
    </row>
    <row r="30" spans="1:39" ht="12.75">
      <c r="A30" t="s">
        <v>33</v>
      </c>
      <c r="B30" s="3" t="s">
        <v>59</v>
      </c>
      <c r="C30" s="34"/>
      <c r="D30" s="32"/>
      <c r="E30" s="32"/>
      <c r="F30" s="32"/>
      <c r="G30" s="32"/>
      <c r="H30" s="32"/>
      <c r="I30" s="32"/>
      <c r="J30" s="32">
        <v>52.546</v>
      </c>
      <c r="K30" s="32">
        <v>78.049</v>
      </c>
      <c r="L30" s="32"/>
      <c r="M30" s="20">
        <v>82.606</v>
      </c>
      <c r="N30" s="32"/>
      <c r="O30" s="32">
        <v>80.457</v>
      </c>
      <c r="P30" s="32">
        <v>77.255</v>
      </c>
      <c r="Q30" s="32">
        <v>93.125</v>
      </c>
      <c r="R30" s="32">
        <v>89.01</v>
      </c>
      <c r="S30" s="32"/>
      <c r="T30" s="32">
        <v>81</v>
      </c>
      <c r="U30" s="32"/>
      <c r="V30" s="32">
        <v>74.986</v>
      </c>
      <c r="W30" s="32"/>
      <c r="X30" s="32"/>
      <c r="Y30" s="32"/>
      <c r="Z30" s="32">
        <v>5.762</v>
      </c>
      <c r="AA30" s="67"/>
      <c r="AB30" s="32"/>
      <c r="AC30">
        <v>83.051</v>
      </c>
      <c r="AD30" s="32"/>
      <c r="AE30" s="32"/>
      <c r="AF30" s="33">
        <f t="shared" si="4"/>
        <v>587.298</v>
      </c>
      <c r="AG30" s="8">
        <f t="shared" si="6"/>
        <v>93.125</v>
      </c>
      <c r="AH30" s="8">
        <f t="shared" si="6"/>
        <v>89.01</v>
      </c>
      <c r="AI30" s="8">
        <f t="shared" si="6"/>
        <v>83.051</v>
      </c>
      <c r="AJ30" s="8">
        <f t="shared" si="6"/>
        <v>82.606</v>
      </c>
      <c r="AK30" s="8">
        <f t="shared" si="6"/>
        <v>81</v>
      </c>
      <c r="AL30" s="8">
        <f t="shared" si="6"/>
        <v>80.457</v>
      </c>
      <c r="AM30" s="8">
        <f t="shared" si="6"/>
        <v>78.049</v>
      </c>
    </row>
    <row r="31" spans="1:39" ht="12.75">
      <c r="A31" s="9" t="s">
        <v>35</v>
      </c>
      <c r="B31" s="26" t="s">
        <v>64</v>
      </c>
      <c r="C31" s="31">
        <v>66.04</v>
      </c>
      <c r="D31" s="32">
        <v>20.16</v>
      </c>
      <c r="E31" s="32">
        <v>21.056</v>
      </c>
      <c r="F31" s="32"/>
      <c r="G31" s="32">
        <v>22.405</v>
      </c>
      <c r="H31" s="32">
        <v>24.352</v>
      </c>
      <c r="I31" s="32"/>
      <c r="J31" s="32"/>
      <c r="K31" s="32"/>
      <c r="L31" s="32">
        <v>27.016</v>
      </c>
      <c r="M31" s="20">
        <v>26.129</v>
      </c>
      <c r="N31" s="32"/>
      <c r="O31" s="32">
        <v>30.457</v>
      </c>
      <c r="P31" s="31">
        <v>34.205</v>
      </c>
      <c r="Q31" s="32">
        <v>40.248</v>
      </c>
      <c r="R31" s="32">
        <v>28.15</v>
      </c>
      <c r="S31" s="32">
        <v>30.19</v>
      </c>
      <c r="T31" s="32">
        <v>18.29</v>
      </c>
      <c r="U31" s="32"/>
      <c r="V31" s="32"/>
      <c r="W31" s="32"/>
      <c r="X31" s="32"/>
      <c r="Y31" s="32"/>
      <c r="Z31" s="32"/>
      <c r="AA31" s="72">
        <v>59.24</v>
      </c>
      <c r="AB31" s="35"/>
      <c r="AC31" s="32"/>
      <c r="AD31" s="35"/>
      <c r="AE31" s="22"/>
      <c r="AF31" s="33">
        <f t="shared" si="4"/>
        <v>288.53</v>
      </c>
      <c r="AG31" s="8">
        <f t="shared" si="6"/>
        <v>66.04</v>
      </c>
      <c r="AH31" s="8">
        <f t="shared" si="6"/>
        <v>59.24</v>
      </c>
      <c r="AI31" s="8">
        <f t="shared" si="6"/>
        <v>40.248</v>
      </c>
      <c r="AJ31" s="8">
        <f t="shared" si="6"/>
        <v>34.205</v>
      </c>
      <c r="AK31" s="8">
        <f t="shared" si="6"/>
        <v>30.457</v>
      </c>
      <c r="AL31" s="8">
        <f t="shared" si="6"/>
        <v>30.19</v>
      </c>
      <c r="AM31" s="8">
        <f t="shared" si="6"/>
        <v>28.15</v>
      </c>
    </row>
    <row r="32" spans="1:39" ht="12.75">
      <c r="A32" t="s">
        <v>36</v>
      </c>
      <c r="B32" s="3" t="s">
        <v>61</v>
      </c>
      <c r="C32" s="31">
        <v>68.37</v>
      </c>
      <c r="D32" s="32"/>
      <c r="E32" s="32"/>
      <c r="F32" s="32">
        <v>2.515</v>
      </c>
      <c r="G32" s="32">
        <v>14.88</v>
      </c>
      <c r="H32" s="32">
        <v>46.742</v>
      </c>
      <c r="I32" s="32"/>
      <c r="J32" s="32"/>
      <c r="K32" s="32"/>
      <c r="L32" s="32"/>
      <c r="M32" s="20"/>
      <c r="N32" s="32">
        <v>4.058</v>
      </c>
      <c r="O32" s="32"/>
      <c r="P32" s="32"/>
      <c r="Q32" s="32">
        <v>32.445</v>
      </c>
      <c r="R32" s="32">
        <v>10.74</v>
      </c>
      <c r="S32" s="32"/>
      <c r="T32" s="32"/>
      <c r="U32" s="32"/>
      <c r="V32" s="32"/>
      <c r="W32" s="32">
        <v>4.494</v>
      </c>
      <c r="X32" s="32"/>
      <c r="Y32" s="32"/>
      <c r="Z32" s="32"/>
      <c r="AA32" s="68">
        <v>67.18</v>
      </c>
      <c r="AB32" s="7"/>
      <c r="AC32" s="32"/>
      <c r="AD32" s="7"/>
      <c r="AE32" s="8"/>
      <c r="AF32" s="33">
        <f t="shared" si="4"/>
        <v>244.851</v>
      </c>
      <c r="AG32" s="8">
        <f t="shared" si="6"/>
        <v>68.37</v>
      </c>
      <c r="AH32" s="8">
        <f t="shared" si="6"/>
        <v>67.18</v>
      </c>
      <c r="AI32" s="8">
        <f t="shared" si="6"/>
        <v>46.742</v>
      </c>
      <c r="AJ32" s="8">
        <f t="shared" si="6"/>
        <v>32.445</v>
      </c>
      <c r="AK32" s="8">
        <f t="shared" si="6"/>
        <v>14.88</v>
      </c>
      <c r="AL32" s="8">
        <f t="shared" si="6"/>
        <v>10.74</v>
      </c>
      <c r="AM32" s="8">
        <f t="shared" si="6"/>
        <v>4.494</v>
      </c>
    </row>
    <row r="33" spans="1:39" ht="12.75">
      <c r="A33" t="s">
        <v>194</v>
      </c>
      <c r="B33" s="3" t="s">
        <v>59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2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68"/>
      <c r="AB33" s="7"/>
      <c r="AC33" s="78">
        <v>34.846</v>
      </c>
      <c r="AD33" s="8"/>
      <c r="AE33" s="8"/>
      <c r="AF33" s="33">
        <f>SUM(AG33:AM33)</f>
        <v>34.846</v>
      </c>
      <c r="AG33" s="8">
        <f t="shared" si="6"/>
        <v>34.846</v>
      </c>
      <c r="AH33" s="8">
        <f t="shared" si="6"/>
      </c>
      <c r="AI33" s="8">
        <f t="shared" si="6"/>
      </c>
      <c r="AJ33" s="8">
        <f t="shared" si="6"/>
      </c>
      <c r="AK33" s="8">
        <f t="shared" si="6"/>
      </c>
      <c r="AL33" s="8">
        <f t="shared" si="6"/>
      </c>
      <c r="AM33" s="8">
        <f t="shared" si="6"/>
      </c>
    </row>
    <row r="34" spans="1:39" ht="12.75">
      <c r="A34" s="9" t="s">
        <v>72</v>
      </c>
      <c r="B34" s="26" t="s">
        <v>65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20"/>
      <c r="N34" s="32"/>
      <c r="O34" s="32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68"/>
      <c r="AB34" s="7"/>
      <c r="AD34" s="7"/>
      <c r="AE34" s="8"/>
      <c r="AF34" s="33">
        <f t="shared" si="4"/>
        <v>0</v>
      </c>
      <c r="AG34" s="8">
        <f t="shared" si="6"/>
      </c>
      <c r="AH34" s="8">
        <f t="shared" si="6"/>
      </c>
      <c r="AI34" s="8">
        <f t="shared" si="6"/>
      </c>
      <c r="AJ34" s="8">
        <f t="shared" si="6"/>
      </c>
      <c r="AK34" s="8">
        <f t="shared" si="6"/>
      </c>
      <c r="AL34" s="8">
        <f t="shared" si="6"/>
      </c>
      <c r="AM34" s="8">
        <f t="shared" si="6"/>
      </c>
    </row>
    <row r="35" spans="1:39" ht="12.75">
      <c r="A35" t="s">
        <v>37</v>
      </c>
      <c r="B35" s="3" t="s">
        <v>58</v>
      </c>
      <c r="C35" s="31">
        <v>40.56</v>
      </c>
      <c r="D35" s="32">
        <v>25.78</v>
      </c>
      <c r="E35" s="32"/>
      <c r="F35" s="32"/>
      <c r="G35" s="32"/>
      <c r="H35" s="32"/>
      <c r="I35" s="32"/>
      <c r="J35" s="32"/>
      <c r="K35" s="32"/>
      <c r="L35" s="32"/>
      <c r="M35" s="20"/>
      <c r="N35" s="32"/>
      <c r="O35" s="32"/>
      <c r="P35" s="32"/>
      <c r="Q35" s="32"/>
      <c r="R35" s="32">
        <v>15.04</v>
      </c>
      <c r="S35" s="32"/>
      <c r="T35" s="32"/>
      <c r="U35" s="32"/>
      <c r="V35" s="32"/>
      <c r="W35" s="32"/>
      <c r="X35" s="32"/>
      <c r="Y35" s="32"/>
      <c r="Z35" s="32"/>
      <c r="AA35" s="68">
        <v>35.92</v>
      </c>
      <c r="AB35" s="7"/>
      <c r="AD35" s="7"/>
      <c r="AE35" s="8"/>
      <c r="AF35" s="33">
        <f t="shared" si="4"/>
        <v>117.30000000000001</v>
      </c>
      <c r="AG35" s="8">
        <f t="shared" si="6"/>
        <v>40.56</v>
      </c>
      <c r="AH35" s="8">
        <f t="shared" si="6"/>
        <v>35.92</v>
      </c>
      <c r="AI35" s="8">
        <f t="shared" si="6"/>
        <v>25.78</v>
      </c>
      <c r="AJ35" s="8">
        <f t="shared" si="6"/>
        <v>15.04</v>
      </c>
      <c r="AK35" s="8">
        <f t="shared" si="6"/>
      </c>
      <c r="AL35" s="8">
        <f t="shared" si="6"/>
      </c>
      <c r="AM35" s="8">
        <f t="shared" si="6"/>
      </c>
    </row>
    <row r="36" spans="1:39" ht="12.75">
      <c r="A36" s="9" t="s">
        <v>185</v>
      </c>
      <c r="B36" s="26" t="s">
        <v>60</v>
      </c>
      <c r="C36" s="31">
        <v>21.8</v>
      </c>
      <c r="D36" s="32"/>
      <c r="E36" s="32"/>
      <c r="F36" s="32"/>
      <c r="G36" s="32"/>
      <c r="H36" s="32"/>
      <c r="I36" s="32"/>
      <c r="J36" s="32"/>
      <c r="K36" s="32"/>
      <c r="L36" s="32"/>
      <c r="M36" s="2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68"/>
      <c r="AB36" s="7"/>
      <c r="AD36" s="7"/>
      <c r="AE36" s="8"/>
      <c r="AF36" s="33">
        <f>SUM(AG36:AM36)</f>
        <v>21.8</v>
      </c>
      <c r="AG36" s="8">
        <f t="shared" si="6"/>
        <v>21.8</v>
      </c>
      <c r="AH36" s="8">
        <f t="shared" si="6"/>
      </c>
      <c r="AI36" s="8">
        <f t="shared" si="6"/>
      </c>
      <c r="AJ36" s="8">
        <f t="shared" si="6"/>
      </c>
      <c r="AK36" s="8">
        <f t="shared" si="6"/>
      </c>
      <c r="AL36" s="8">
        <f t="shared" si="6"/>
      </c>
      <c r="AM36" s="8">
        <f t="shared" si="6"/>
      </c>
    </row>
    <row r="37" spans="1:39" ht="12.75">
      <c r="A37" t="s">
        <v>38</v>
      </c>
      <c r="B37" s="3" t="s">
        <v>59</v>
      </c>
      <c r="C37" s="31">
        <v>79.923</v>
      </c>
      <c r="D37" s="32">
        <v>57.93</v>
      </c>
      <c r="E37" s="32">
        <v>62.711</v>
      </c>
      <c r="F37" s="32">
        <v>53.479</v>
      </c>
      <c r="G37" s="32">
        <v>49.161</v>
      </c>
      <c r="H37" s="32">
        <v>58.83</v>
      </c>
      <c r="I37" s="32">
        <v>33.376</v>
      </c>
      <c r="J37" s="32">
        <v>40.175</v>
      </c>
      <c r="K37" s="32">
        <v>63.295</v>
      </c>
      <c r="L37" s="32">
        <v>61.976</v>
      </c>
      <c r="M37" s="20"/>
      <c r="N37" s="32">
        <v>60.059</v>
      </c>
      <c r="O37" s="32">
        <v>61.465</v>
      </c>
      <c r="P37" s="31">
        <v>34.012</v>
      </c>
      <c r="Q37" s="32">
        <v>84.713</v>
      </c>
      <c r="R37" s="32">
        <v>14.86</v>
      </c>
      <c r="S37" s="32">
        <v>58.84</v>
      </c>
      <c r="T37" s="32">
        <v>58.97</v>
      </c>
      <c r="U37" s="32"/>
      <c r="V37" s="32">
        <v>35.291</v>
      </c>
      <c r="W37" s="32">
        <v>2.0277</v>
      </c>
      <c r="X37" s="32">
        <v>67.153</v>
      </c>
      <c r="Y37" s="32"/>
      <c r="Z37" s="32"/>
      <c r="AA37" s="67">
        <v>71.229</v>
      </c>
      <c r="AB37" s="32"/>
      <c r="AC37" s="78">
        <v>79.462</v>
      </c>
      <c r="AD37" s="32">
        <v>12.99</v>
      </c>
      <c r="AE37" s="32"/>
      <c r="AF37" s="33">
        <f t="shared" si="4"/>
        <v>508.48600000000005</v>
      </c>
      <c r="AG37" s="8">
        <f aca="true" t="shared" si="7" ref="AG37:AM51">IF(ISNUMBER(LARGE($C37:$AE37,AG$3)),LARGE($C37:$AE37,AG$3),"")</f>
        <v>84.713</v>
      </c>
      <c r="AH37" s="8">
        <f t="shared" si="7"/>
        <v>79.923</v>
      </c>
      <c r="AI37" s="8">
        <f t="shared" si="7"/>
        <v>79.462</v>
      </c>
      <c r="AJ37" s="8">
        <f t="shared" si="7"/>
        <v>71.229</v>
      </c>
      <c r="AK37" s="8">
        <f t="shared" si="7"/>
        <v>67.153</v>
      </c>
      <c r="AL37" s="8">
        <f t="shared" si="7"/>
        <v>63.295</v>
      </c>
      <c r="AM37" s="8">
        <f t="shared" si="7"/>
        <v>62.711</v>
      </c>
    </row>
    <row r="38" spans="1:39" ht="12.75">
      <c r="A38" s="13" t="s">
        <v>39</v>
      </c>
      <c r="B38" s="3" t="s">
        <v>58</v>
      </c>
      <c r="C38" s="31">
        <v>92.78</v>
      </c>
      <c r="D38" s="32"/>
      <c r="E38" s="32"/>
      <c r="F38" s="32">
        <v>23.452</v>
      </c>
      <c r="G38" s="32"/>
      <c r="H38" s="32"/>
      <c r="I38" s="32">
        <v>33.323</v>
      </c>
      <c r="J38" s="32"/>
      <c r="K38" s="32"/>
      <c r="L38" s="32">
        <v>34.74</v>
      </c>
      <c r="M38" s="20">
        <v>51.259</v>
      </c>
      <c r="N38" s="32"/>
      <c r="O38" s="32">
        <v>51.775</v>
      </c>
      <c r="P38" s="31"/>
      <c r="Q38" s="32">
        <v>57.866</v>
      </c>
      <c r="R38" s="32">
        <v>47.63</v>
      </c>
      <c r="S38" s="32"/>
      <c r="T38" s="32"/>
      <c r="U38" s="32"/>
      <c r="V38" s="32"/>
      <c r="W38" s="35"/>
      <c r="X38" s="32"/>
      <c r="Y38" s="32"/>
      <c r="Z38" s="32"/>
      <c r="AA38" s="68">
        <v>76</v>
      </c>
      <c r="AB38" s="7"/>
      <c r="AC38" s="78">
        <v>71.769</v>
      </c>
      <c r="AD38" s="7"/>
      <c r="AE38" s="8"/>
      <c r="AF38" s="33">
        <f t="shared" si="4"/>
        <v>449.079</v>
      </c>
      <c r="AG38" s="8">
        <f t="shared" si="7"/>
        <v>92.78</v>
      </c>
      <c r="AH38" s="8">
        <f t="shared" si="7"/>
        <v>76</v>
      </c>
      <c r="AI38" s="8">
        <f t="shared" si="7"/>
        <v>71.769</v>
      </c>
      <c r="AJ38" s="8">
        <f t="shared" si="7"/>
        <v>57.866</v>
      </c>
      <c r="AK38" s="8">
        <f t="shared" si="7"/>
        <v>51.775</v>
      </c>
      <c r="AL38" s="8">
        <f t="shared" si="7"/>
        <v>51.259</v>
      </c>
      <c r="AM38" s="8">
        <f t="shared" si="7"/>
        <v>47.63</v>
      </c>
    </row>
    <row r="39" spans="1:39" ht="12.75">
      <c r="A39" s="9" t="s">
        <v>40</v>
      </c>
      <c r="B39" s="26" t="s">
        <v>63</v>
      </c>
      <c r="C39" s="31">
        <v>39.1</v>
      </c>
      <c r="D39" s="32">
        <v>31.09</v>
      </c>
      <c r="E39" s="32"/>
      <c r="F39" s="32"/>
      <c r="G39" s="32"/>
      <c r="H39" s="32"/>
      <c r="I39" s="32"/>
      <c r="J39" s="32">
        <v>18.01</v>
      </c>
      <c r="K39" s="32"/>
      <c r="L39" s="32">
        <v>32.301</v>
      </c>
      <c r="M39" s="20">
        <v>40.119</v>
      </c>
      <c r="N39" s="32">
        <v>23.588</v>
      </c>
      <c r="O39" s="32"/>
      <c r="P39" s="32">
        <v>35.363</v>
      </c>
      <c r="Q39" s="32">
        <v>39.664</v>
      </c>
      <c r="R39" s="32"/>
      <c r="S39" s="32"/>
      <c r="T39" s="32">
        <v>30.83</v>
      </c>
      <c r="U39" s="32"/>
      <c r="V39" s="32"/>
      <c r="W39" s="32">
        <v>6.447</v>
      </c>
      <c r="X39" s="32"/>
      <c r="Y39" s="32"/>
      <c r="Z39" s="32">
        <v>29.571</v>
      </c>
      <c r="AA39" s="72">
        <v>32.56</v>
      </c>
      <c r="AB39" s="35"/>
      <c r="AC39" s="7"/>
      <c r="AD39" s="35"/>
      <c r="AE39" s="22"/>
      <c r="AF39" s="33">
        <f t="shared" si="4"/>
        <v>250.19700000000003</v>
      </c>
      <c r="AG39" s="8">
        <f t="shared" si="7"/>
        <v>40.119</v>
      </c>
      <c r="AH39" s="8">
        <f t="shared" si="7"/>
        <v>39.664</v>
      </c>
      <c r="AI39" s="8">
        <f t="shared" si="7"/>
        <v>39.1</v>
      </c>
      <c r="AJ39" s="8">
        <f t="shared" si="7"/>
        <v>35.363</v>
      </c>
      <c r="AK39" s="8">
        <f t="shared" si="7"/>
        <v>32.56</v>
      </c>
      <c r="AL39" s="8">
        <f t="shared" si="7"/>
        <v>32.301</v>
      </c>
      <c r="AM39" s="8">
        <f t="shared" si="7"/>
        <v>31.09</v>
      </c>
    </row>
    <row r="40" spans="1:39" ht="12.75">
      <c r="A40" s="9" t="s">
        <v>41</v>
      </c>
      <c r="B40" s="26" t="s">
        <v>67</v>
      </c>
      <c r="C40" s="31">
        <v>1.708</v>
      </c>
      <c r="D40" s="32"/>
      <c r="E40" s="32"/>
      <c r="F40" s="32"/>
      <c r="G40" s="32"/>
      <c r="H40" s="32"/>
      <c r="I40" s="32"/>
      <c r="J40" s="32"/>
      <c r="K40" s="32"/>
      <c r="L40" s="32"/>
      <c r="M40" s="20"/>
      <c r="N40" s="32"/>
      <c r="O40" s="32"/>
      <c r="P40" s="32">
        <v>4.668</v>
      </c>
      <c r="Q40" s="32">
        <v>4.551</v>
      </c>
      <c r="R40" s="32"/>
      <c r="S40" s="32"/>
      <c r="T40" s="32"/>
      <c r="U40" s="32"/>
      <c r="V40" s="32"/>
      <c r="W40" s="32">
        <v>2</v>
      </c>
      <c r="X40" s="32">
        <v>4.846</v>
      </c>
      <c r="Y40" s="32"/>
      <c r="Z40" s="32">
        <v>41</v>
      </c>
      <c r="AA40" s="68"/>
      <c r="AB40" s="7"/>
      <c r="AC40" s="78">
        <v>22.538</v>
      </c>
      <c r="AD40" s="7"/>
      <c r="AE40" s="8"/>
      <c r="AF40" s="33">
        <f t="shared" si="4"/>
        <v>81.311</v>
      </c>
      <c r="AG40" s="8">
        <f t="shared" si="7"/>
        <v>41</v>
      </c>
      <c r="AH40" s="8">
        <f t="shared" si="7"/>
        <v>22.538</v>
      </c>
      <c r="AI40" s="8">
        <f t="shared" si="7"/>
        <v>4.846</v>
      </c>
      <c r="AJ40" s="8">
        <f t="shared" si="7"/>
        <v>4.668</v>
      </c>
      <c r="AK40" s="8">
        <f t="shared" si="7"/>
        <v>4.551</v>
      </c>
      <c r="AL40" s="8">
        <f t="shared" si="7"/>
        <v>2</v>
      </c>
      <c r="AM40" s="8">
        <f t="shared" si="7"/>
        <v>1.708</v>
      </c>
    </row>
    <row r="41" spans="1:39" ht="12.75">
      <c r="A41" t="s">
        <v>42</v>
      </c>
      <c r="B41" s="3" t="s">
        <v>66</v>
      </c>
      <c r="C41" s="31">
        <v>82.4</v>
      </c>
      <c r="D41" s="32"/>
      <c r="E41" s="32"/>
      <c r="F41" s="32"/>
      <c r="G41" s="32"/>
      <c r="H41" s="32"/>
      <c r="I41" s="32"/>
      <c r="J41" s="32"/>
      <c r="K41" s="32"/>
      <c r="L41" s="32"/>
      <c r="M41" s="20"/>
      <c r="N41" s="32"/>
      <c r="O41" s="32"/>
      <c r="P41" s="32"/>
      <c r="Q41" s="32"/>
      <c r="R41" s="32"/>
      <c r="S41" s="32"/>
      <c r="T41" s="32"/>
      <c r="U41" s="32"/>
      <c r="V41" s="32"/>
      <c r="W41" s="35"/>
      <c r="X41" s="32"/>
      <c r="Y41" s="32"/>
      <c r="Z41" s="32"/>
      <c r="AA41" s="72">
        <v>81.31</v>
      </c>
      <c r="AB41" s="32"/>
      <c r="AC41" s="7"/>
      <c r="AD41" s="35"/>
      <c r="AE41" s="8"/>
      <c r="AF41" s="33">
        <f t="shared" si="4"/>
        <v>163.71</v>
      </c>
      <c r="AG41" s="8">
        <f t="shared" si="7"/>
        <v>82.4</v>
      </c>
      <c r="AH41" s="8">
        <f t="shared" si="7"/>
        <v>81.31</v>
      </c>
      <c r="AI41" s="8">
        <f t="shared" si="7"/>
      </c>
      <c r="AJ41" s="8">
        <f t="shared" si="7"/>
      </c>
      <c r="AK41" s="8">
        <f t="shared" si="7"/>
      </c>
      <c r="AL41" s="8">
        <f t="shared" si="7"/>
      </c>
      <c r="AM41" s="8">
        <f t="shared" si="7"/>
      </c>
    </row>
    <row r="42" spans="1:39" ht="12.75">
      <c r="A42" s="9" t="s">
        <v>43</v>
      </c>
      <c r="B42" s="26" t="s">
        <v>63</v>
      </c>
      <c r="C42" s="37">
        <v>44.11</v>
      </c>
      <c r="D42" s="32">
        <v>37.47</v>
      </c>
      <c r="E42" s="32">
        <v>39.429</v>
      </c>
      <c r="F42" s="32">
        <v>30.477</v>
      </c>
      <c r="G42" s="32"/>
      <c r="H42" s="32">
        <v>45.368</v>
      </c>
      <c r="I42" s="32"/>
      <c r="J42" s="32"/>
      <c r="K42" s="32"/>
      <c r="L42" s="32"/>
      <c r="M42" s="20"/>
      <c r="N42" s="32"/>
      <c r="O42" s="32">
        <v>38.597</v>
      </c>
      <c r="P42" s="32"/>
      <c r="Q42" s="32"/>
      <c r="R42" s="32"/>
      <c r="S42" s="32"/>
      <c r="T42" s="32">
        <v>36.93</v>
      </c>
      <c r="U42" s="32"/>
      <c r="V42" s="32">
        <v>43.399</v>
      </c>
      <c r="W42" s="32">
        <v>27.413</v>
      </c>
      <c r="X42" s="32"/>
      <c r="Y42" s="32"/>
      <c r="Z42" s="32">
        <v>29.57</v>
      </c>
      <c r="AA42" s="67">
        <v>38.11</v>
      </c>
      <c r="AB42" s="7">
        <v>49.666</v>
      </c>
      <c r="AC42" s="7">
        <v>47.154</v>
      </c>
      <c r="AD42" s="7"/>
      <c r="AE42" s="8"/>
      <c r="AF42" s="33">
        <f t="shared" si="4"/>
        <v>307.72299999999996</v>
      </c>
      <c r="AG42" s="8">
        <f t="shared" si="7"/>
        <v>49.666</v>
      </c>
      <c r="AH42" s="8">
        <f t="shared" si="7"/>
        <v>47.154</v>
      </c>
      <c r="AI42" s="8">
        <f t="shared" si="7"/>
        <v>45.368</v>
      </c>
      <c r="AJ42" s="8">
        <f t="shared" si="7"/>
        <v>44.11</v>
      </c>
      <c r="AK42" s="8">
        <f t="shared" si="7"/>
        <v>43.399</v>
      </c>
      <c r="AL42" s="8">
        <f t="shared" si="7"/>
        <v>39.429</v>
      </c>
      <c r="AM42" s="8">
        <f t="shared" si="7"/>
        <v>38.597</v>
      </c>
    </row>
    <row r="43" spans="1:39" ht="12.75">
      <c r="A43" t="s">
        <v>44</v>
      </c>
      <c r="B43" s="3" t="s">
        <v>57</v>
      </c>
      <c r="C43" s="34"/>
      <c r="D43" s="32"/>
      <c r="E43" s="32"/>
      <c r="F43" s="32"/>
      <c r="G43" s="32"/>
      <c r="H43" s="32"/>
      <c r="I43" s="32"/>
      <c r="J43" s="32"/>
      <c r="K43" s="32"/>
      <c r="L43" s="32"/>
      <c r="M43" s="20"/>
      <c r="N43" s="32"/>
      <c r="O43" s="32"/>
      <c r="P43" s="32"/>
      <c r="Q43" s="32"/>
      <c r="R43" s="32"/>
      <c r="S43" s="32"/>
      <c r="T43" s="32"/>
      <c r="U43" s="32"/>
      <c r="V43" s="32"/>
      <c r="W43" s="35"/>
      <c r="X43" s="32"/>
      <c r="Y43" s="32"/>
      <c r="Z43" s="32"/>
      <c r="AA43" s="68"/>
      <c r="AB43" s="7"/>
      <c r="AC43" s="7"/>
      <c r="AD43" s="35"/>
      <c r="AE43" s="8"/>
      <c r="AF43" s="33">
        <f t="shared" si="4"/>
        <v>0</v>
      </c>
      <c r="AG43" s="8">
        <f t="shared" si="7"/>
      </c>
      <c r="AH43" s="8">
        <f t="shared" si="7"/>
      </c>
      <c r="AI43" s="8">
        <f t="shared" si="7"/>
      </c>
      <c r="AJ43" s="8">
        <f t="shared" si="7"/>
      </c>
      <c r="AK43" s="8">
        <f t="shared" si="7"/>
      </c>
      <c r="AL43" s="8">
        <f t="shared" si="7"/>
      </c>
      <c r="AM43" s="8">
        <f t="shared" si="7"/>
      </c>
    </row>
    <row r="44" spans="1:39" ht="12.75">
      <c r="A44" t="s">
        <v>45</v>
      </c>
      <c r="B44" s="79" t="s">
        <v>58</v>
      </c>
      <c r="C44" s="31">
        <v>81.573</v>
      </c>
      <c r="D44" s="32"/>
      <c r="E44" s="32"/>
      <c r="F44" s="32"/>
      <c r="G44" s="32"/>
      <c r="H44" s="32"/>
      <c r="I44" s="32"/>
      <c r="J44" s="32"/>
      <c r="K44" s="32"/>
      <c r="L44" s="32"/>
      <c r="M44" s="20"/>
      <c r="N44" s="32"/>
      <c r="O44" s="32">
        <v>42.86</v>
      </c>
      <c r="P44" s="32"/>
      <c r="Q44" s="32"/>
      <c r="R44" s="32"/>
      <c r="S44" s="32"/>
      <c r="T44" s="32"/>
      <c r="U44" s="32"/>
      <c r="V44" s="32"/>
      <c r="W44" s="35"/>
      <c r="X44" s="32">
        <v>55.615</v>
      </c>
      <c r="Y44" s="32"/>
      <c r="Z44" s="32">
        <v>24.81</v>
      </c>
      <c r="AA44" s="68">
        <v>52.382</v>
      </c>
      <c r="AB44" s="7">
        <v>50.85</v>
      </c>
      <c r="AC44" s="78">
        <v>76.385</v>
      </c>
      <c r="AD44" s="35"/>
      <c r="AE44" s="8"/>
      <c r="AF44" s="33">
        <f t="shared" si="4"/>
        <v>384.475</v>
      </c>
      <c r="AG44" s="8">
        <f t="shared" si="7"/>
        <v>81.573</v>
      </c>
      <c r="AH44" s="8">
        <f t="shared" si="7"/>
        <v>76.385</v>
      </c>
      <c r="AI44" s="8">
        <f t="shared" si="7"/>
        <v>55.615</v>
      </c>
      <c r="AJ44" s="8">
        <f t="shared" si="7"/>
        <v>52.382</v>
      </c>
      <c r="AK44" s="8">
        <f t="shared" si="7"/>
        <v>50.85</v>
      </c>
      <c r="AL44" s="8">
        <f t="shared" si="7"/>
        <v>42.86</v>
      </c>
      <c r="AM44" s="8">
        <f t="shared" si="7"/>
        <v>24.81</v>
      </c>
    </row>
    <row r="45" spans="1:39" ht="12.75">
      <c r="A45" t="s">
        <v>46</v>
      </c>
      <c r="B45" s="3" t="s">
        <v>57</v>
      </c>
      <c r="C45" s="31"/>
      <c r="D45" s="32"/>
      <c r="E45" s="32">
        <v>66.919</v>
      </c>
      <c r="F45" s="32">
        <v>62.019</v>
      </c>
      <c r="G45" s="32">
        <v>67.89</v>
      </c>
      <c r="H45" s="32">
        <v>62.264</v>
      </c>
      <c r="I45" s="32"/>
      <c r="J45" s="32"/>
      <c r="K45" s="32"/>
      <c r="L45" s="32"/>
      <c r="M45" s="20"/>
      <c r="N45" s="32"/>
      <c r="O45" s="32"/>
      <c r="P45" s="32">
        <v>66.444</v>
      </c>
      <c r="Q45" s="32"/>
      <c r="R45" s="32">
        <v>63.17</v>
      </c>
      <c r="S45" s="32"/>
      <c r="T45" s="32"/>
      <c r="U45" s="32"/>
      <c r="V45" s="32"/>
      <c r="W45" s="32"/>
      <c r="X45" s="35"/>
      <c r="Y45" s="32"/>
      <c r="Z45" s="32"/>
      <c r="AA45" s="68"/>
      <c r="AB45" s="7"/>
      <c r="AC45" s="32"/>
      <c r="AD45" s="7"/>
      <c r="AE45" s="8"/>
      <c r="AF45" s="33">
        <f t="shared" si="4"/>
        <v>388.706</v>
      </c>
      <c r="AG45" s="8">
        <f t="shared" si="7"/>
        <v>67.89</v>
      </c>
      <c r="AH45" s="8">
        <f t="shared" si="7"/>
        <v>66.919</v>
      </c>
      <c r="AI45" s="8">
        <f t="shared" si="7"/>
        <v>66.444</v>
      </c>
      <c r="AJ45" s="8">
        <f t="shared" si="7"/>
        <v>63.17</v>
      </c>
      <c r="AK45" s="8">
        <f t="shared" si="7"/>
        <v>62.264</v>
      </c>
      <c r="AL45" s="8">
        <f t="shared" si="7"/>
        <v>62.019</v>
      </c>
      <c r="AM45" s="8">
        <f t="shared" si="7"/>
      </c>
    </row>
    <row r="46" spans="1:39" ht="12.75">
      <c r="A46" s="9" t="s">
        <v>47</v>
      </c>
      <c r="B46" s="26" t="s">
        <v>65</v>
      </c>
      <c r="C46" s="31">
        <v>60.34</v>
      </c>
      <c r="D46" s="32">
        <v>14.1</v>
      </c>
      <c r="E46" s="32"/>
      <c r="F46" s="32"/>
      <c r="G46" s="32"/>
      <c r="H46" s="32">
        <v>14.874</v>
      </c>
      <c r="I46" s="32"/>
      <c r="J46" s="32"/>
      <c r="K46" s="32"/>
      <c r="L46" s="32"/>
      <c r="M46" s="20"/>
      <c r="N46" s="32"/>
      <c r="O46" s="32"/>
      <c r="P46" s="31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69"/>
      <c r="AB46" s="32"/>
      <c r="AC46" s="32"/>
      <c r="AD46" s="7"/>
      <c r="AE46" s="8"/>
      <c r="AF46" s="33">
        <f t="shared" si="4"/>
        <v>89.314</v>
      </c>
      <c r="AG46" s="8">
        <f t="shared" si="7"/>
        <v>60.34</v>
      </c>
      <c r="AH46" s="8">
        <f t="shared" si="7"/>
        <v>14.874</v>
      </c>
      <c r="AI46" s="8">
        <f t="shared" si="7"/>
        <v>14.1</v>
      </c>
      <c r="AJ46" s="8">
        <f t="shared" si="7"/>
      </c>
      <c r="AK46" s="8">
        <f t="shared" si="7"/>
      </c>
      <c r="AL46" s="8">
        <f t="shared" si="7"/>
      </c>
      <c r="AM46" s="8">
        <f t="shared" si="7"/>
      </c>
    </row>
    <row r="47" spans="1:39" ht="12.75">
      <c r="A47" t="s">
        <v>48</v>
      </c>
      <c r="B47" s="3" t="s">
        <v>57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20"/>
      <c r="N47" s="32"/>
      <c r="O47" s="32"/>
      <c r="P47" s="31"/>
      <c r="Q47" s="32"/>
      <c r="R47" s="32"/>
      <c r="S47" s="32"/>
      <c r="T47" s="32"/>
      <c r="U47" s="32"/>
      <c r="V47" s="32"/>
      <c r="W47" s="32"/>
      <c r="X47" s="32"/>
      <c r="Y47" s="32"/>
      <c r="Z47" s="35"/>
      <c r="AA47" s="69"/>
      <c r="AB47" s="32"/>
      <c r="AC47" s="32"/>
      <c r="AD47" s="35"/>
      <c r="AE47" s="20"/>
      <c r="AF47" s="33">
        <f t="shared" si="4"/>
        <v>0</v>
      </c>
      <c r="AG47" s="8">
        <f t="shared" si="7"/>
      </c>
      <c r="AH47" s="8">
        <f t="shared" si="7"/>
      </c>
      <c r="AI47" s="8">
        <f t="shared" si="7"/>
      </c>
      <c r="AJ47" s="8">
        <f t="shared" si="7"/>
      </c>
      <c r="AK47" s="8">
        <f t="shared" si="7"/>
      </c>
      <c r="AL47" s="8">
        <f t="shared" si="7"/>
      </c>
      <c r="AM47" s="8">
        <f t="shared" si="7"/>
      </c>
    </row>
    <row r="48" spans="1:39" ht="12.75">
      <c r="A48" s="14" t="s">
        <v>49</v>
      </c>
      <c r="B48" s="3" t="s">
        <v>57</v>
      </c>
      <c r="C48" s="31">
        <v>48.8</v>
      </c>
      <c r="D48" s="32">
        <v>40.39</v>
      </c>
      <c r="E48" s="32">
        <v>42.515</v>
      </c>
      <c r="F48" s="32">
        <v>45.215</v>
      </c>
      <c r="G48" s="32">
        <v>49.328</v>
      </c>
      <c r="H48" s="32">
        <v>55.808</v>
      </c>
      <c r="I48" s="32">
        <v>53.273</v>
      </c>
      <c r="J48" s="32">
        <v>36.825</v>
      </c>
      <c r="K48" s="32">
        <v>57.831</v>
      </c>
      <c r="L48" s="32"/>
      <c r="M48" s="20"/>
      <c r="N48" s="32">
        <v>44.764</v>
      </c>
      <c r="O48" s="32">
        <v>46.349</v>
      </c>
      <c r="P48" s="32"/>
      <c r="Q48" s="32">
        <v>72.243</v>
      </c>
      <c r="R48" s="32">
        <v>51.19</v>
      </c>
      <c r="S48" s="32"/>
      <c r="T48" s="32"/>
      <c r="U48" s="32"/>
      <c r="V48" s="32">
        <v>48.972</v>
      </c>
      <c r="W48" s="32">
        <v>17.032</v>
      </c>
      <c r="X48" s="32"/>
      <c r="Y48" s="32">
        <v>32.085</v>
      </c>
      <c r="Z48" s="32">
        <v>39.095</v>
      </c>
      <c r="AA48" s="68">
        <v>50.8</v>
      </c>
      <c r="AB48" s="7">
        <v>53.239</v>
      </c>
      <c r="AC48" s="7">
        <v>54.846</v>
      </c>
      <c r="AD48" s="7"/>
      <c r="AE48" s="8"/>
      <c r="AF48" s="33">
        <f t="shared" si="4"/>
        <v>398.43</v>
      </c>
      <c r="AG48" s="8">
        <f t="shared" si="7"/>
        <v>72.243</v>
      </c>
      <c r="AH48" s="8">
        <f t="shared" si="7"/>
        <v>57.831</v>
      </c>
      <c r="AI48" s="8">
        <f t="shared" si="7"/>
        <v>55.808</v>
      </c>
      <c r="AJ48" s="8">
        <f t="shared" si="7"/>
        <v>54.846</v>
      </c>
      <c r="AK48" s="8">
        <f t="shared" si="7"/>
        <v>53.273</v>
      </c>
      <c r="AL48" s="8">
        <f t="shared" si="7"/>
        <v>53.239</v>
      </c>
      <c r="AM48" s="8">
        <f t="shared" si="7"/>
        <v>51.19</v>
      </c>
    </row>
    <row r="49" spans="1:39" ht="12.75">
      <c r="A49" s="14" t="s">
        <v>50</v>
      </c>
      <c r="B49" s="3" t="s">
        <v>58</v>
      </c>
      <c r="C49" s="31">
        <v>89.83</v>
      </c>
      <c r="D49" s="32">
        <v>87.15</v>
      </c>
      <c r="E49" s="32">
        <v>70.285</v>
      </c>
      <c r="F49" s="32">
        <v>79.375</v>
      </c>
      <c r="G49" s="32"/>
      <c r="H49" s="32"/>
      <c r="I49" s="32">
        <v>84.838</v>
      </c>
      <c r="J49" s="32">
        <v>64.402</v>
      </c>
      <c r="K49" s="32"/>
      <c r="L49" s="32">
        <v>90.937</v>
      </c>
      <c r="M49" s="20"/>
      <c r="N49" s="32"/>
      <c r="O49" s="32">
        <v>85.496</v>
      </c>
      <c r="P49" s="31">
        <v>4.475</v>
      </c>
      <c r="Q49" s="32">
        <v>97.14</v>
      </c>
      <c r="R49" s="32"/>
      <c r="S49" s="32"/>
      <c r="T49" s="32"/>
      <c r="U49" s="32"/>
      <c r="V49" s="32"/>
      <c r="W49" s="32">
        <v>2</v>
      </c>
      <c r="X49" s="32">
        <v>4.077</v>
      </c>
      <c r="Y49" s="32"/>
      <c r="Z49" s="32"/>
      <c r="AA49" s="67">
        <v>84.65</v>
      </c>
      <c r="AB49" s="35"/>
      <c r="AC49" s="77">
        <v>93.308</v>
      </c>
      <c r="AD49" s="7"/>
      <c r="AE49" s="20"/>
      <c r="AF49" s="33">
        <f t="shared" si="4"/>
        <v>628.699</v>
      </c>
      <c r="AG49" s="8">
        <f t="shared" si="7"/>
        <v>97.14</v>
      </c>
      <c r="AH49" s="8">
        <f t="shared" si="7"/>
        <v>93.308</v>
      </c>
      <c r="AI49" s="8">
        <f t="shared" si="7"/>
        <v>90.937</v>
      </c>
      <c r="AJ49" s="8">
        <f t="shared" si="7"/>
        <v>89.83</v>
      </c>
      <c r="AK49" s="8">
        <f t="shared" si="7"/>
        <v>87.15</v>
      </c>
      <c r="AL49" s="8">
        <f t="shared" si="7"/>
        <v>85.496</v>
      </c>
      <c r="AM49" s="8">
        <f t="shared" si="7"/>
        <v>84.838</v>
      </c>
    </row>
    <row r="50" spans="1:39" ht="12.75">
      <c r="A50" s="14" t="s">
        <v>52</v>
      </c>
      <c r="B50" s="3" t="s">
        <v>60</v>
      </c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20"/>
      <c r="N50" s="32"/>
      <c r="O50" s="32"/>
      <c r="P50" s="32"/>
      <c r="Q50" s="32"/>
      <c r="R50" s="32"/>
      <c r="S50" s="32"/>
      <c r="T50" s="32"/>
      <c r="U50" s="32"/>
      <c r="V50" s="7"/>
      <c r="W50" s="7"/>
      <c r="X50" s="7"/>
      <c r="Y50" s="7"/>
      <c r="Z50" s="7"/>
      <c r="AA50" s="68"/>
      <c r="AB50" s="7"/>
      <c r="AC50" s="8"/>
      <c r="AD50" s="8"/>
      <c r="AE50" s="8"/>
      <c r="AF50" s="33">
        <f t="shared" si="4"/>
        <v>0</v>
      </c>
      <c r="AG50" s="8">
        <f t="shared" si="7"/>
      </c>
      <c r="AH50" s="8">
        <f t="shared" si="7"/>
      </c>
      <c r="AI50" s="8">
        <f t="shared" si="7"/>
      </c>
      <c r="AJ50" s="8">
        <f t="shared" si="7"/>
      </c>
      <c r="AK50" s="8">
        <f t="shared" si="7"/>
      </c>
      <c r="AL50" s="8">
        <f t="shared" si="7"/>
      </c>
      <c r="AM50" s="8">
        <f t="shared" si="7"/>
      </c>
    </row>
    <row r="51" spans="1:39" ht="12.75">
      <c r="A51" s="9" t="s">
        <v>51</v>
      </c>
      <c r="B51" s="26" t="s">
        <v>60</v>
      </c>
      <c r="C51" s="31">
        <v>4.17</v>
      </c>
      <c r="D51" s="32"/>
      <c r="E51" s="32"/>
      <c r="F51" s="32"/>
      <c r="G51" s="32"/>
      <c r="H51" s="32"/>
      <c r="I51" s="32"/>
      <c r="J51" s="32"/>
      <c r="K51" s="32"/>
      <c r="L51" s="32"/>
      <c r="M51" s="20"/>
      <c r="N51" s="32"/>
      <c r="O51" s="32"/>
      <c r="P51" s="31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69"/>
      <c r="AB51" s="32"/>
      <c r="AC51" s="32"/>
      <c r="AD51" s="7"/>
      <c r="AE51" s="8"/>
      <c r="AF51" s="33">
        <f t="shared" si="4"/>
        <v>4.17</v>
      </c>
      <c r="AG51" s="8">
        <f t="shared" si="7"/>
        <v>4.17</v>
      </c>
      <c r="AH51" s="8">
        <f t="shared" si="7"/>
      </c>
      <c r="AI51" s="8">
        <f t="shared" si="7"/>
      </c>
      <c r="AJ51" s="8">
        <f t="shared" si="7"/>
      </c>
      <c r="AK51" s="8">
        <f t="shared" si="7"/>
      </c>
      <c r="AL51" s="8">
        <f t="shared" si="7"/>
      </c>
      <c r="AM51" s="8">
        <f t="shared" si="7"/>
      </c>
    </row>
    <row r="52" ht="12.75">
      <c r="P52" s="38"/>
    </row>
    <row r="53" spans="3:16" ht="12.75">
      <c r="C53" s="39" t="s">
        <v>103</v>
      </c>
      <c r="P53" s="38"/>
    </row>
    <row r="54" spans="3:16" ht="12.75">
      <c r="C54" s="19" t="s">
        <v>104</v>
      </c>
      <c r="P54" s="20"/>
    </row>
  </sheetData>
  <autoFilter ref="A3:B50"/>
  <printOptions/>
  <pageMargins left="0.3597222222222222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">
      <pane ySplit="1" topLeftCell="BM2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7.421875" style="3" customWidth="1"/>
    <col min="2" max="2" width="9.00390625" style="3" customWidth="1"/>
    <col min="3" max="3" width="8.8515625" style="3" customWidth="1"/>
    <col min="4" max="4" width="8.57421875" style="3" customWidth="1"/>
    <col min="5" max="5" width="7.8515625" style="3" customWidth="1"/>
    <col min="6" max="9" width="8.140625" style="3" customWidth="1"/>
    <col min="10" max="10" width="10.8515625" style="3" customWidth="1"/>
  </cols>
  <sheetData>
    <row r="1" spans="1:10" s="2" customFormat="1" ht="12.75">
      <c r="A1" s="2" t="s">
        <v>105</v>
      </c>
      <c r="B1" s="2" t="s">
        <v>106</v>
      </c>
      <c r="C1" s="2" t="s">
        <v>107</v>
      </c>
      <c r="D1" s="2" t="s">
        <v>109</v>
      </c>
      <c r="E1" s="2" t="s">
        <v>108</v>
      </c>
      <c r="F1" s="2" t="s">
        <v>110</v>
      </c>
      <c r="G1" s="2" t="s">
        <v>201</v>
      </c>
      <c r="H1" s="2" t="s">
        <v>186</v>
      </c>
      <c r="I1" s="2" t="s">
        <v>111</v>
      </c>
      <c r="J1" s="2" t="s">
        <v>112</v>
      </c>
    </row>
    <row r="2" s="2" customFormat="1" ht="12.75"/>
    <row r="3" spans="1:10" s="2" customFormat="1" ht="12.75">
      <c r="A3" s="40"/>
      <c r="B3" s="31"/>
      <c r="C3" s="40"/>
      <c r="D3" s="40"/>
      <c r="E3" s="40"/>
      <c r="F3" s="40"/>
      <c r="G3" s="40"/>
      <c r="H3" s="40"/>
      <c r="I3" s="40"/>
      <c r="J3" s="40"/>
    </row>
    <row r="4" spans="1:10" s="2" customFormat="1" ht="12.7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s="2" customFormat="1" ht="12.7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2.7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2.7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>
      <c r="A12" s="31"/>
      <c r="B12" s="41">
        <v>66.04</v>
      </c>
      <c r="C12" s="31"/>
      <c r="D12" s="31"/>
      <c r="E12" s="4"/>
      <c r="F12" s="31"/>
      <c r="G12" s="31"/>
      <c r="H12" s="31"/>
      <c r="I12" s="31"/>
      <c r="J12" s="31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1"/>
      <c r="B14" s="31"/>
      <c r="C14" s="31"/>
      <c r="D14" s="31"/>
      <c r="E14" s="41">
        <v>60.34</v>
      </c>
      <c r="F14" s="31"/>
      <c r="G14" s="31"/>
      <c r="H14" s="31"/>
      <c r="I14" s="31"/>
      <c r="J14" s="31"/>
    </row>
    <row r="15" spans="1:10" ht="12.75">
      <c r="A15" s="31"/>
      <c r="B15" s="66">
        <v>59.24</v>
      </c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4"/>
      <c r="E17" s="31"/>
      <c r="F17" s="31"/>
      <c r="G17" s="31"/>
      <c r="H17" s="31"/>
      <c r="I17" s="31"/>
      <c r="J17" s="4"/>
    </row>
    <row r="18" spans="1:10" ht="12.75">
      <c r="A18" s="31">
        <v>49.666</v>
      </c>
      <c r="B18" s="31"/>
      <c r="C18" s="31"/>
      <c r="D18" s="41">
        <v>49.35</v>
      </c>
      <c r="E18" s="31"/>
      <c r="F18" s="31"/>
      <c r="G18" s="31"/>
      <c r="H18" s="31"/>
      <c r="I18" s="31"/>
      <c r="J18" s="31"/>
    </row>
    <row r="19" spans="1:10" ht="12.75">
      <c r="A19" s="31">
        <v>47.154</v>
      </c>
      <c r="B19" s="31"/>
      <c r="C19" s="31"/>
      <c r="D19" s="73">
        <v>48.24</v>
      </c>
      <c r="E19" s="31"/>
      <c r="F19" s="31"/>
      <c r="G19" s="31"/>
      <c r="H19" s="31"/>
      <c r="I19" s="31"/>
      <c r="J19" s="31"/>
    </row>
    <row r="20" spans="1:10" ht="12.75">
      <c r="A20" s="31">
        <v>45.37</v>
      </c>
      <c r="B20" s="31"/>
      <c r="C20" s="31"/>
      <c r="D20" s="31"/>
      <c r="E20" s="31"/>
      <c r="F20" s="31"/>
      <c r="G20" s="41">
        <v>46.454</v>
      </c>
      <c r="H20" s="31"/>
      <c r="I20" s="31"/>
      <c r="J20" s="31"/>
    </row>
    <row r="21" spans="1:10" ht="12.75">
      <c r="A21" s="41">
        <v>44.11</v>
      </c>
      <c r="B21" s="31">
        <v>40.248</v>
      </c>
      <c r="C21" s="31">
        <v>40.12</v>
      </c>
      <c r="D21" s="31"/>
      <c r="E21" s="31"/>
      <c r="F21" s="31">
        <v>41</v>
      </c>
      <c r="G21" s="31"/>
      <c r="H21" s="31"/>
      <c r="I21" s="31"/>
      <c r="J21" s="31"/>
    </row>
    <row r="22" spans="1:10" ht="12.75">
      <c r="A22" s="31">
        <v>43.399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>
        <v>39.43</v>
      </c>
      <c r="B23" s="31"/>
      <c r="C23" s="31">
        <v>39.66</v>
      </c>
      <c r="D23" s="31"/>
      <c r="E23" s="31"/>
      <c r="F23" s="31"/>
      <c r="G23" s="31"/>
      <c r="H23" s="31"/>
      <c r="I23" s="31"/>
      <c r="J23" s="31"/>
    </row>
    <row r="24" spans="1:10" ht="12.75">
      <c r="A24" s="31">
        <v>38.597</v>
      </c>
      <c r="B24" s="31"/>
      <c r="C24" s="41">
        <v>39.1</v>
      </c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2:10" ht="12.75">
      <c r="B26" s="31"/>
      <c r="C26" s="31"/>
      <c r="D26" s="31"/>
      <c r="E26" s="4"/>
      <c r="F26" s="31"/>
      <c r="G26" s="31"/>
      <c r="H26" s="31"/>
      <c r="I26" s="31"/>
      <c r="J26" s="31"/>
    </row>
    <row r="27" spans="2:10" ht="12.75">
      <c r="B27" s="31">
        <v>34.205</v>
      </c>
      <c r="C27" s="31">
        <v>35.363</v>
      </c>
      <c r="D27" s="31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73">
        <v>32.56</v>
      </c>
      <c r="D28" s="31"/>
      <c r="E28" s="31"/>
      <c r="F28" s="31"/>
      <c r="G28" s="31"/>
      <c r="H28" s="31"/>
      <c r="I28" s="31"/>
      <c r="J28" s="31"/>
    </row>
    <row r="29" spans="1:10" ht="12.75">
      <c r="A29" s="4"/>
      <c r="B29" s="31">
        <v>30.46</v>
      </c>
      <c r="C29" s="31">
        <v>32.3</v>
      </c>
      <c r="D29" s="31"/>
      <c r="E29" s="31"/>
      <c r="F29" s="31"/>
      <c r="G29" s="31"/>
      <c r="H29" s="31"/>
      <c r="I29" s="31"/>
      <c r="J29" s="31"/>
    </row>
    <row r="30" spans="1:10" ht="12.75">
      <c r="A30" s="31"/>
      <c r="B30" s="31">
        <v>30.19</v>
      </c>
      <c r="C30" s="31">
        <v>31.09</v>
      </c>
      <c r="D30" s="31"/>
      <c r="E30" s="31"/>
      <c r="F30" s="31"/>
      <c r="G30" s="31"/>
      <c r="H30" s="31"/>
      <c r="I30" s="31"/>
      <c r="J30" s="31"/>
    </row>
    <row r="31" spans="1:10" ht="12.75">
      <c r="A31" s="31"/>
      <c r="B31" s="31">
        <v>28.15</v>
      </c>
      <c r="D31" s="31"/>
      <c r="E31" s="31"/>
      <c r="F31" s="31"/>
      <c r="G31" s="31"/>
      <c r="H31" s="31"/>
      <c r="I31" s="31"/>
      <c r="J31" s="31"/>
    </row>
    <row r="32" spans="1:10" ht="12.7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1"/>
      <c r="B33" s="4"/>
      <c r="C33"/>
      <c r="D33" s="31">
        <v>24.077</v>
      </c>
      <c r="E33" s="31"/>
      <c r="F33" s="31">
        <v>22.538</v>
      </c>
      <c r="G33" s="31"/>
      <c r="H33" s="31"/>
      <c r="I33" s="31"/>
      <c r="J33" s="31"/>
    </row>
    <row r="34" spans="1:10" ht="12.75">
      <c r="A34" s="31"/>
      <c r="C34" s="31"/>
      <c r="D34" s="31"/>
      <c r="E34" s="31"/>
      <c r="F34" s="31"/>
      <c r="G34" s="31"/>
      <c r="H34" s="64">
        <v>21.8</v>
      </c>
      <c r="I34" s="31"/>
      <c r="J34" s="31"/>
    </row>
    <row r="35" spans="1:10" ht="12.75">
      <c r="A35" s="31"/>
      <c r="B35" s="31"/>
      <c r="C35" s="31"/>
      <c r="D35" s="4"/>
      <c r="E35" s="4"/>
      <c r="F35" s="31"/>
      <c r="G35" s="31"/>
      <c r="H35" s="31"/>
      <c r="I35" s="31"/>
      <c r="J35" s="4"/>
    </row>
    <row r="36" spans="4:10" ht="12.75">
      <c r="D36" s="31"/>
      <c r="E36" s="31"/>
      <c r="F36" s="31"/>
      <c r="G36" s="31"/>
      <c r="H36" s="31"/>
      <c r="I36" s="31"/>
      <c r="J36" s="31"/>
    </row>
    <row r="37" spans="3:10" ht="12.75">
      <c r="C37" s="4"/>
      <c r="D37" s="31"/>
      <c r="E37" s="4"/>
      <c r="F37" s="31"/>
      <c r="G37" s="31"/>
      <c r="H37" s="31"/>
      <c r="I37" s="31"/>
      <c r="J37" s="31"/>
    </row>
    <row r="38" spans="3:10" ht="12.75">
      <c r="C38" s="31"/>
      <c r="D38" s="31"/>
      <c r="E38" s="31">
        <v>14.87</v>
      </c>
      <c r="F38" s="31"/>
      <c r="G38" s="31"/>
      <c r="H38" s="31"/>
      <c r="I38" s="4"/>
      <c r="J38" s="31"/>
    </row>
    <row r="39" spans="3:10" ht="12.75">
      <c r="C39" s="31"/>
      <c r="D39" s="31"/>
      <c r="E39" s="31">
        <v>14.1</v>
      </c>
      <c r="F39" s="31">
        <v>4.846</v>
      </c>
      <c r="G39" s="31">
        <v>6.02</v>
      </c>
      <c r="H39" s="31"/>
      <c r="I39" s="31"/>
      <c r="J39" s="31"/>
    </row>
    <row r="40" spans="1:10" ht="12.75">
      <c r="A40" s="31"/>
      <c r="B40" s="31"/>
      <c r="C40" s="4"/>
      <c r="D40" s="31"/>
      <c r="E40" s="31"/>
      <c r="F40" s="31">
        <v>4.668</v>
      </c>
      <c r="G40" s="31"/>
      <c r="I40" s="31"/>
      <c r="J40" s="31"/>
    </row>
    <row r="41" spans="1:10" ht="12.75">
      <c r="A41" s="31"/>
      <c r="B41" s="31"/>
      <c r="C41" s="31"/>
      <c r="D41" s="4"/>
      <c r="E41" s="31"/>
      <c r="F41" s="31">
        <v>4.551</v>
      </c>
      <c r="G41" s="31"/>
      <c r="H41" s="31"/>
      <c r="I41" s="31"/>
      <c r="J41" s="4"/>
    </row>
    <row r="42" spans="1:10" ht="12.75">
      <c r="A42" s="31"/>
      <c r="B42" s="4"/>
      <c r="C42" s="31"/>
      <c r="D42" s="4"/>
      <c r="E42" s="31"/>
      <c r="F42" s="3">
        <v>2</v>
      </c>
      <c r="H42" s="31"/>
      <c r="I42" s="41">
        <v>4.17</v>
      </c>
      <c r="J42" s="42">
        <v>5.72</v>
      </c>
    </row>
    <row r="43" spans="1:10" ht="12.75">
      <c r="A43" s="31"/>
      <c r="B43" s="4"/>
      <c r="C43" s="31"/>
      <c r="D43" s="31"/>
      <c r="E43" s="31"/>
      <c r="F43" s="74">
        <v>1.71</v>
      </c>
      <c r="H43" s="31"/>
      <c r="I43" s="31"/>
      <c r="J43" s="31">
        <v>3.124</v>
      </c>
    </row>
    <row r="44" spans="1:10" ht="12.7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s="19" customFormat="1" ht="12.75">
      <c r="A45" s="43">
        <f>SUM(A2:A44)</f>
        <v>307.726</v>
      </c>
      <c r="B45" s="43">
        <f>SUM(B2:B44)</f>
        <v>288.533</v>
      </c>
      <c r="C45" s="43">
        <f aca="true" t="shared" si="0" ref="C45:J45">SUM(C2:C44)</f>
        <v>250.193</v>
      </c>
      <c r="D45" s="43">
        <f>SUM(D2:D44)</f>
        <v>121.667</v>
      </c>
      <c r="E45" s="43">
        <f t="shared" si="0"/>
        <v>89.31</v>
      </c>
      <c r="F45" s="43">
        <f>SUM(F2:F44)</f>
        <v>81.313</v>
      </c>
      <c r="G45" s="43">
        <f>SUM(G2:G44)</f>
        <v>52.474000000000004</v>
      </c>
      <c r="H45" s="43">
        <f t="shared" si="0"/>
        <v>21.8</v>
      </c>
      <c r="I45" s="43">
        <f t="shared" si="0"/>
        <v>4.17</v>
      </c>
      <c r="J45" s="43">
        <f t="shared" si="0"/>
        <v>8.844</v>
      </c>
    </row>
    <row r="46" spans="1:10" ht="12.7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2.7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2.7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2.7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19" customFormat="1" ht="12.7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</sheetData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tabSelected="1" workbookViewId="0" topLeftCell="B1">
      <pane ySplit="2" topLeftCell="BM9" activePane="bottomLeft" state="frozen"/>
      <selection pane="topLeft" activeCell="A1" sqref="A1"/>
      <selection pane="bottomLeft" activeCell="O12" sqref="O12"/>
    </sheetView>
  </sheetViews>
  <sheetFormatPr defaultColWidth="11.421875" defaultRowHeight="12.75"/>
  <cols>
    <col min="1" max="3" width="6.57421875" style="3" customWidth="1"/>
    <col min="4" max="4" width="7.00390625" style="3" customWidth="1"/>
    <col min="5" max="5" width="6.57421875" style="3" customWidth="1"/>
    <col min="6" max="6" width="6.7109375" style="0" customWidth="1"/>
    <col min="7" max="10" width="6.57421875" style="3" customWidth="1"/>
    <col min="11" max="12" width="6.57421875" style="0" customWidth="1"/>
    <col min="13" max="13" width="6.7109375" style="0" customWidth="1"/>
    <col min="14" max="14" width="6.57421875" style="3" customWidth="1"/>
    <col min="15" max="15" width="6.57421875" style="0" customWidth="1"/>
    <col min="16" max="18" width="6.57421875" style="3" customWidth="1"/>
    <col min="19" max="19" width="6.57421875" style="0" customWidth="1"/>
    <col min="20" max="21" width="6.57421875" style="3" customWidth="1"/>
    <col min="22" max="22" width="6.57421875" style="0" customWidth="1"/>
    <col min="23" max="23" width="7.28125" style="3" customWidth="1"/>
    <col min="24" max="24" width="6.57421875" style="3" customWidth="1"/>
    <col min="25" max="25" width="7.28125" style="3" customWidth="1"/>
  </cols>
  <sheetData>
    <row r="1" spans="1:25" s="2" customFormat="1" ht="12.75">
      <c r="A1" s="2" t="s">
        <v>113</v>
      </c>
      <c r="B1" s="2" t="s">
        <v>114</v>
      </c>
      <c r="C1" s="2" t="s">
        <v>116</v>
      </c>
      <c r="D1" s="2" t="s">
        <v>115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123</v>
      </c>
      <c r="J1" s="2" t="s">
        <v>121</v>
      </c>
      <c r="K1" s="2" t="s">
        <v>119</v>
      </c>
      <c r="L1" s="2" t="s">
        <v>124</v>
      </c>
      <c r="M1" s="2" t="s">
        <v>122</v>
      </c>
      <c r="N1" s="2" t="s">
        <v>131</v>
      </c>
      <c r="O1" s="2" t="s">
        <v>125</v>
      </c>
      <c r="P1" s="2" t="s">
        <v>126</v>
      </c>
      <c r="Q1" s="2" t="s">
        <v>128</v>
      </c>
      <c r="R1" s="2" t="s">
        <v>127</v>
      </c>
      <c r="S1" s="2" t="s">
        <v>130</v>
      </c>
      <c r="T1" s="2" t="s">
        <v>129</v>
      </c>
      <c r="U1" s="2" t="s">
        <v>132</v>
      </c>
      <c r="V1" s="2" t="s">
        <v>119</v>
      </c>
      <c r="W1" s="2" t="s">
        <v>196</v>
      </c>
      <c r="X1" s="2" t="s">
        <v>195</v>
      </c>
      <c r="Y1" s="2" t="s">
        <v>133</v>
      </c>
    </row>
    <row r="2" spans="7:24" ht="12.75">
      <c r="G2" s="2" t="s">
        <v>134</v>
      </c>
      <c r="I2" s="3" t="s">
        <v>135</v>
      </c>
      <c r="J2" s="2"/>
      <c r="K2" s="2" t="s">
        <v>136</v>
      </c>
      <c r="L2" s="2"/>
      <c r="M2" s="2" t="s">
        <v>134</v>
      </c>
      <c r="N2" s="2" t="s">
        <v>137</v>
      </c>
      <c r="O2" s="2"/>
      <c r="S2" s="2"/>
      <c r="U2" s="2"/>
      <c r="V2" s="2" t="s">
        <v>137</v>
      </c>
      <c r="X2" s="2"/>
    </row>
    <row r="3" spans="1:25" ht="12.75">
      <c r="A3" s="31">
        <v>97.286</v>
      </c>
      <c r="B3" s="31">
        <v>97.14</v>
      </c>
      <c r="C3" s="31"/>
      <c r="D3" s="31"/>
      <c r="E3" s="41">
        <v>96.89</v>
      </c>
      <c r="F3" s="1"/>
      <c r="G3" s="31"/>
      <c r="H3" s="31"/>
      <c r="I3" s="31"/>
      <c r="J3" s="31"/>
      <c r="K3" s="1"/>
      <c r="M3" s="1"/>
      <c r="N3" s="31"/>
      <c r="O3" s="1"/>
      <c r="P3" s="31"/>
      <c r="Q3" s="31"/>
      <c r="R3" s="31"/>
      <c r="S3" s="1"/>
      <c r="T3" s="31"/>
      <c r="U3" s="31"/>
      <c r="V3" s="1"/>
      <c r="W3" s="31"/>
      <c r="X3" s="31"/>
      <c r="Y3" s="31"/>
    </row>
    <row r="4" spans="1:25" ht="12.75">
      <c r="A4" s="31">
        <v>94.68</v>
      </c>
      <c r="B4" s="31"/>
      <c r="C4" s="31"/>
      <c r="D4" s="31"/>
      <c r="E4" s="31"/>
      <c r="F4" s="1"/>
      <c r="G4" s="31"/>
      <c r="H4" s="31"/>
      <c r="I4" s="31"/>
      <c r="J4" s="31"/>
      <c r="K4" s="1"/>
      <c r="M4" s="1"/>
      <c r="N4" s="31"/>
      <c r="O4" s="1"/>
      <c r="P4" s="31"/>
      <c r="Q4" s="31"/>
      <c r="R4" s="31"/>
      <c r="S4" s="1"/>
      <c r="T4" s="31"/>
      <c r="U4" s="31"/>
      <c r="V4" s="1"/>
      <c r="W4" s="31"/>
      <c r="X4" s="31"/>
      <c r="Y4" s="31"/>
    </row>
    <row r="5" spans="1:25" ht="12.75">
      <c r="A5" s="31">
        <v>94.41</v>
      </c>
      <c r="B5" s="31"/>
      <c r="C5" s="31"/>
      <c r="D5" s="31"/>
      <c r="E5" s="31"/>
      <c r="F5" s="1"/>
      <c r="G5" s="31"/>
      <c r="H5" s="31"/>
      <c r="I5" s="31">
        <v>93.447</v>
      </c>
      <c r="J5" s="31"/>
      <c r="K5" s="1"/>
      <c r="M5" s="1"/>
      <c r="N5" s="31"/>
      <c r="O5" s="1"/>
      <c r="P5" s="31"/>
      <c r="Q5" s="31"/>
      <c r="R5" s="31"/>
      <c r="S5" s="1"/>
      <c r="T5" s="31"/>
      <c r="U5" s="31"/>
      <c r="V5" s="1"/>
      <c r="W5" s="31"/>
      <c r="X5" s="31"/>
      <c r="Y5" s="31"/>
    </row>
    <row r="6" spans="1:25" ht="12.75">
      <c r="A6" s="41">
        <v>94.3</v>
      </c>
      <c r="B6" s="31"/>
      <c r="C6" s="31"/>
      <c r="D6" s="31"/>
      <c r="E6" s="31"/>
      <c r="F6" s="1"/>
      <c r="G6" s="31"/>
      <c r="H6" s="31"/>
      <c r="I6" s="31"/>
      <c r="J6" s="31"/>
      <c r="K6" s="1"/>
      <c r="M6" s="1"/>
      <c r="N6" s="31"/>
      <c r="O6" s="1"/>
      <c r="P6" s="31"/>
      <c r="Q6" s="31"/>
      <c r="R6" s="31"/>
      <c r="S6" s="1"/>
      <c r="T6" s="31"/>
      <c r="U6" s="31"/>
      <c r="V6" s="1"/>
      <c r="W6" s="31"/>
      <c r="X6" s="31"/>
      <c r="Y6" s="31"/>
    </row>
    <row r="7" spans="1:25" ht="12.75">
      <c r="A7" s="73">
        <v>93.9</v>
      </c>
      <c r="B7" s="31">
        <v>93.308</v>
      </c>
      <c r="C7" s="4">
        <v>92.214</v>
      </c>
      <c r="D7" s="31">
        <v>93.125</v>
      </c>
      <c r="E7" s="31"/>
      <c r="F7" s="1"/>
      <c r="G7" s="31"/>
      <c r="H7" s="31"/>
      <c r="I7" s="31"/>
      <c r="J7" s="31"/>
      <c r="K7" s="44">
        <v>92.78</v>
      </c>
      <c r="M7" s="1"/>
      <c r="N7" s="31"/>
      <c r="O7" s="1"/>
      <c r="P7" s="31"/>
      <c r="Q7" s="31"/>
      <c r="R7" s="31"/>
      <c r="S7" s="1"/>
      <c r="T7" s="31"/>
      <c r="U7" s="31"/>
      <c r="V7" s="1"/>
      <c r="W7" s="31"/>
      <c r="X7" s="31"/>
      <c r="Y7" s="31"/>
    </row>
    <row r="8" spans="1:25" ht="12.75">
      <c r="A8" s="31">
        <v>93.1</v>
      </c>
      <c r="B8" s="31">
        <v>90.937</v>
      </c>
      <c r="C8" s="31"/>
      <c r="D8" s="31"/>
      <c r="E8" s="3">
        <v>91.918</v>
      </c>
      <c r="F8" s="1"/>
      <c r="G8" s="31"/>
      <c r="H8" s="31"/>
      <c r="I8" s="31"/>
      <c r="J8" s="31"/>
      <c r="K8" s="1"/>
      <c r="M8" s="1"/>
      <c r="N8" s="31"/>
      <c r="O8" s="1"/>
      <c r="P8" s="31"/>
      <c r="Q8" s="31"/>
      <c r="R8" s="31"/>
      <c r="S8" s="1"/>
      <c r="T8" s="31"/>
      <c r="U8" s="31"/>
      <c r="V8" s="1"/>
      <c r="W8" s="31"/>
      <c r="X8" s="31"/>
      <c r="Y8" s="31"/>
    </row>
    <row r="9" spans="1:25" ht="12.75">
      <c r="A9" s="31">
        <v>92.89</v>
      </c>
      <c r="B9" s="41">
        <v>89.83</v>
      </c>
      <c r="C9" s="31"/>
      <c r="D9" s="31"/>
      <c r="E9" s="31"/>
      <c r="F9" s="1"/>
      <c r="G9" s="31"/>
      <c r="H9" s="31"/>
      <c r="I9" s="31"/>
      <c r="J9" s="31"/>
      <c r="K9" s="1"/>
      <c r="M9" s="1"/>
      <c r="N9" s="31"/>
      <c r="O9" s="1"/>
      <c r="P9" s="31"/>
      <c r="Q9" s="31"/>
      <c r="R9" s="31"/>
      <c r="S9" s="1"/>
      <c r="T9" s="31"/>
      <c r="U9" s="31"/>
      <c r="V9" s="1"/>
      <c r="W9" s="31"/>
      <c r="X9" s="31"/>
      <c r="Y9" s="31"/>
    </row>
    <row r="10" spans="2:25" ht="12.75">
      <c r="B10" s="31"/>
      <c r="C10" s="31"/>
      <c r="D10" s="31">
        <v>89.01</v>
      </c>
      <c r="E10" s="31"/>
      <c r="F10" s="1"/>
      <c r="G10" s="31"/>
      <c r="H10" s="42">
        <v>89.37</v>
      </c>
      <c r="I10" s="31"/>
      <c r="J10" s="31"/>
      <c r="K10" s="1"/>
      <c r="M10" s="1"/>
      <c r="N10" s="31"/>
      <c r="O10" s="1"/>
      <c r="P10" s="31"/>
      <c r="Q10" s="41">
        <v>89.158</v>
      </c>
      <c r="R10" s="31"/>
      <c r="S10" s="1"/>
      <c r="T10" s="31"/>
      <c r="U10" s="31"/>
      <c r="V10" s="1"/>
      <c r="W10" s="31"/>
      <c r="X10" s="31"/>
      <c r="Y10" s="31"/>
    </row>
    <row r="11" spans="1:25" ht="12.75">
      <c r="A11" s="4"/>
      <c r="B11" s="31"/>
      <c r="C11" s="31"/>
      <c r="D11" s="31"/>
      <c r="E11" s="31"/>
      <c r="F11" s="1"/>
      <c r="G11" s="31"/>
      <c r="H11" s="31"/>
      <c r="I11" s="31"/>
      <c r="J11" s="31"/>
      <c r="K11" s="1"/>
      <c r="M11" s="1"/>
      <c r="N11" s="31"/>
      <c r="O11" s="1"/>
      <c r="P11" s="31"/>
      <c r="Q11" s="31"/>
      <c r="R11" s="31"/>
      <c r="S11" s="1"/>
      <c r="T11" s="31"/>
      <c r="U11" s="31"/>
      <c r="V11" s="1"/>
      <c r="W11" s="31"/>
      <c r="X11" s="31"/>
      <c r="Y11" s="31"/>
    </row>
    <row r="12" spans="1:25" ht="12.75">
      <c r="A12" s="31"/>
      <c r="B12" s="31">
        <v>87.15</v>
      </c>
      <c r="C12" s="41">
        <v>87.26</v>
      </c>
      <c r="D12" s="31"/>
      <c r="E12" s="31"/>
      <c r="F12" s="1"/>
      <c r="G12" s="31"/>
      <c r="H12" s="31"/>
      <c r="I12" s="31"/>
      <c r="J12" s="31"/>
      <c r="K12" s="1"/>
      <c r="M12" s="1"/>
      <c r="N12" s="31"/>
      <c r="O12" s="1"/>
      <c r="P12" s="31"/>
      <c r="Q12" s="31"/>
      <c r="R12" s="31"/>
      <c r="S12" s="1"/>
      <c r="T12" s="31"/>
      <c r="U12" s="31"/>
      <c r="V12" s="1"/>
      <c r="W12" s="31"/>
      <c r="X12" s="31"/>
      <c r="Y12" s="31"/>
    </row>
    <row r="13" spans="1:25" ht="12.75">
      <c r="A13" s="4"/>
      <c r="B13" s="31"/>
      <c r="C13" s="31"/>
      <c r="D13" s="31"/>
      <c r="E13" s="31"/>
      <c r="F13" s="1"/>
      <c r="G13" s="31"/>
      <c r="H13" s="31"/>
      <c r="I13" s="31"/>
      <c r="J13" s="31"/>
      <c r="K13" s="1"/>
      <c r="M13" s="1"/>
      <c r="N13" s="31"/>
      <c r="O13" s="1"/>
      <c r="P13" s="31"/>
      <c r="Q13" s="73">
        <v>85.25</v>
      </c>
      <c r="R13" s="31"/>
      <c r="S13" s="1"/>
      <c r="T13" s="31"/>
      <c r="U13" s="31"/>
      <c r="V13" s="1"/>
      <c r="W13" s="31"/>
      <c r="X13" s="31"/>
      <c r="Y13" s="31"/>
    </row>
    <row r="14" spans="1:25" ht="12.75">
      <c r="A14" s="4"/>
      <c r="B14" s="31">
        <v>85.496</v>
      </c>
      <c r="C14" s="31"/>
      <c r="D14" s="31"/>
      <c r="E14" s="31"/>
      <c r="F14" s="45">
        <v>84.077</v>
      </c>
      <c r="G14" s="31">
        <v>84.713</v>
      </c>
      <c r="H14" s="31"/>
      <c r="I14" s="31"/>
      <c r="J14" s="31"/>
      <c r="K14" s="1"/>
      <c r="M14" s="1"/>
      <c r="N14" s="31"/>
      <c r="O14" s="1"/>
      <c r="P14" s="31"/>
      <c r="R14" s="31"/>
      <c r="S14" s="1"/>
      <c r="T14" s="31"/>
      <c r="U14" s="31"/>
      <c r="V14" s="1"/>
      <c r="W14" s="31"/>
      <c r="X14" s="31"/>
      <c r="Y14" s="31"/>
    </row>
    <row r="15" spans="1:25" ht="12.75">
      <c r="A15" s="31"/>
      <c r="B15" s="31">
        <v>84.84</v>
      </c>
      <c r="C15" s="31"/>
      <c r="D15" s="4"/>
      <c r="E15" s="31"/>
      <c r="F15" s="1"/>
      <c r="G15" s="31"/>
      <c r="H15" s="31"/>
      <c r="I15" s="31"/>
      <c r="J15" s="31"/>
      <c r="K15" s="1"/>
      <c r="M15" s="1"/>
      <c r="N15" s="31"/>
      <c r="O15" s="1"/>
      <c r="P15" s="31"/>
      <c r="Q15" s="31"/>
      <c r="R15" s="31"/>
      <c r="S15" s="1"/>
      <c r="T15" s="31"/>
      <c r="U15" s="31"/>
      <c r="V15" s="1"/>
      <c r="W15" s="31"/>
      <c r="X15" s="31"/>
      <c r="Y15" s="31"/>
    </row>
    <row r="16" spans="1:25" ht="12.75">
      <c r="A16" s="31"/>
      <c r="B16" s="4"/>
      <c r="C16" s="31"/>
      <c r="D16" s="31">
        <v>83.051</v>
      </c>
      <c r="E16" s="31"/>
      <c r="F16" s="1"/>
      <c r="G16" s="31"/>
      <c r="H16" s="31">
        <v>83.33</v>
      </c>
      <c r="I16" s="31"/>
      <c r="J16" s="41">
        <v>83.42</v>
      </c>
      <c r="K16" s="1"/>
      <c r="M16" s="1"/>
      <c r="N16" s="31"/>
      <c r="O16" s="1"/>
      <c r="P16" s="31"/>
      <c r="Q16" s="31"/>
      <c r="R16" s="31"/>
      <c r="S16" s="1"/>
      <c r="T16" s="31"/>
      <c r="U16" s="31"/>
      <c r="V16" s="1"/>
      <c r="W16" s="31"/>
      <c r="X16" s="31"/>
      <c r="Y16" s="31"/>
    </row>
    <row r="17" spans="1:25" ht="12.75">
      <c r="A17" s="31"/>
      <c r="B17" s="31"/>
      <c r="C17" s="31">
        <v>82.04</v>
      </c>
      <c r="D17" s="31">
        <v>82.606</v>
      </c>
      <c r="E17" s="4"/>
      <c r="G17" s="31"/>
      <c r="H17" s="4"/>
      <c r="I17" s="31"/>
      <c r="J17" s="4"/>
      <c r="K17" s="1"/>
      <c r="M17" s="1"/>
      <c r="N17" s="31"/>
      <c r="O17" s="1"/>
      <c r="P17" s="31"/>
      <c r="Q17" s="31"/>
      <c r="R17" s="31"/>
      <c r="S17" s="1"/>
      <c r="T17" s="41">
        <v>82.4</v>
      </c>
      <c r="U17" s="31"/>
      <c r="V17" s="1"/>
      <c r="W17" s="31"/>
      <c r="X17" s="31"/>
      <c r="Y17" s="31"/>
    </row>
    <row r="18" spans="1:25" ht="12.75">
      <c r="A18" s="31"/>
      <c r="B18" s="31"/>
      <c r="C18" s="31">
        <v>80.487</v>
      </c>
      <c r="D18" s="31">
        <v>81</v>
      </c>
      <c r="E18" s="31"/>
      <c r="F18" s="31">
        <v>80.672</v>
      </c>
      <c r="G18" s="31"/>
      <c r="H18" s="31"/>
      <c r="I18" s="31"/>
      <c r="J18" s="31"/>
      <c r="K18" s="1"/>
      <c r="M18" s="1"/>
      <c r="N18" s="41">
        <v>81.573</v>
      </c>
      <c r="O18" s="1"/>
      <c r="P18" s="31"/>
      <c r="Q18" s="31">
        <v>81</v>
      </c>
      <c r="R18" s="31"/>
      <c r="S18" s="1"/>
      <c r="T18" s="73">
        <v>81.31</v>
      </c>
      <c r="U18" s="31"/>
      <c r="V18" s="1"/>
      <c r="W18" s="31"/>
      <c r="X18" s="31"/>
      <c r="Y18" s="31"/>
    </row>
    <row r="19" spans="1:25" ht="12.75">
      <c r="A19" s="31"/>
      <c r="C19" s="31">
        <v>80.03</v>
      </c>
      <c r="D19" s="31">
        <v>80.46</v>
      </c>
      <c r="E19" s="31">
        <v>79.46</v>
      </c>
      <c r="F19" s="31"/>
      <c r="G19" s="41">
        <v>79.92</v>
      </c>
      <c r="H19" s="4"/>
      <c r="I19" s="31"/>
      <c r="J19" s="31"/>
      <c r="K19" s="1"/>
      <c r="M19" s="1"/>
      <c r="N19" s="31"/>
      <c r="O19" s="1"/>
      <c r="P19" s="4"/>
      <c r="Q19" s="31"/>
      <c r="R19" s="31"/>
      <c r="S19" s="1"/>
      <c r="T19" s="31"/>
      <c r="U19" s="31"/>
      <c r="V19" s="1"/>
      <c r="W19" s="31"/>
      <c r="X19" s="31"/>
      <c r="Y19" s="31"/>
    </row>
    <row r="20" spans="1:25" ht="12.75">
      <c r="A20" s="31"/>
      <c r="B20" s="31"/>
      <c r="C20" s="73">
        <v>86.496</v>
      </c>
      <c r="D20" s="4">
        <v>78.05</v>
      </c>
      <c r="E20" s="31"/>
      <c r="F20" s="1"/>
      <c r="G20" s="3">
        <v>79.462</v>
      </c>
      <c r="H20" s="4">
        <v>78.47</v>
      </c>
      <c r="I20" s="31"/>
      <c r="J20" s="31"/>
      <c r="K20" s="1"/>
      <c r="M20" s="1"/>
      <c r="N20" s="31"/>
      <c r="O20" s="1"/>
      <c r="P20" s="31"/>
      <c r="Q20" s="31"/>
      <c r="R20" s="31"/>
      <c r="S20" s="1"/>
      <c r="T20" s="31"/>
      <c r="U20" s="31"/>
      <c r="V20" s="1"/>
      <c r="W20" s="31"/>
      <c r="X20" s="31"/>
      <c r="Y20" s="31"/>
    </row>
    <row r="21" spans="1:25" ht="12.75">
      <c r="A21" s="31"/>
      <c r="B21" s="31"/>
      <c r="C21" s="31">
        <v>78.97</v>
      </c>
      <c r="D21" s="31"/>
      <c r="E21" s="31">
        <v>77.744</v>
      </c>
      <c r="F21" s="1">
        <v>77.65</v>
      </c>
      <c r="G21" s="31"/>
      <c r="H21" s="4"/>
      <c r="I21" s="31"/>
      <c r="J21" s="31">
        <v>77.923</v>
      </c>
      <c r="K21" s="1"/>
      <c r="M21" s="1"/>
      <c r="N21" s="31"/>
      <c r="O21" s="1"/>
      <c r="P21" s="31"/>
      <c r="Q21" s="31"/>
      <c r="R21" s="31"/>
      <c r="S21" s="1"/>
      <c r="T21" s="31"/>
      <c r="U21" s="31"/>
      <c r="V21" s="1"/>
      <c r="W21" s="31"/>
      <c r="X21" s="31"/>
      <c r="Y21" s="31"/>
    </row>
    <row r="22" spans="1:25" ht="12.75">
      <c r="A22" s="31"/>
      <c r="B22" s="31"/>
      <c r="C22" s="4"/>
      <c r="D22" s="31"/>
      <c r="E22" s="4">
        <v>74.846</v>
      </c>
      <c r="F22" s="1">
        <v>76.58</v>
      </c>
      <c r="G22" s="31"/>
      <c r="H22" s="4"/>
      <c r="I22" s="31">
        <v>77.03</v>
      </c>
      <c r="J22" s="31"/>
      <c r="K22" s="76">
        <v>76</v>
      </c>
      <c r="M22" s="1"/>
      <c r="N22" s="31">
        <v>76.385</v>
      </c>
      <c r="O22" s="1"/>
      <c r="P22" s="31"/>
      <c r="Q22" s="31"/>
      <c r="R22" s="31"/>
      <c r="S22" s="1"/>
      <c r="T22" s="31"/>
      <c r="U22" s="31"/>
      <c r="V22" s="1"/>
      <c r="W22" s="31"/>
      <c r="X22" s="31"/>
      <c r="Y22" s="31"/>
    </row>
    <row r="23" spans="1:25" ht="12.75">
      <c r="A23" s="31"/>
      <c r="B23" s="31"/>
      <c r="C23" s="31"/>
      <c r="D23" s="31"/>
      <c r="E23" s="4"/>
      <c r="F23" s="1"/>
      <c r="G23" s="31"/>
      <c r="H23" s="4"/>
      <c r="I23" s="31"/>
      <c r="J23" s="31"/>
      <c r="K23" s="1"/>
      <c r="M23" s="1"/>
      <c r="N23" s="31"/>
      <c r="O23" s="1"/>
      <c r="P23" s="31"/>
      <c r="Q23" s="31"/>
      <c r="R23" s="31"/>
      <c r="S23" s="1"/>
      <c r="T23" s="31"/>
      <c r="U23" s="31"/>
      <c r="V23" s="1"/>
      <c r="W23" s="31"/>
      <c r="X23" s="31"/>
      <c r="Y23" s="31"/>
    </row>
    <row r="24" spans="1:25" ht="12.75">
      <c r="A24" s="31"/>
      <c r="B24" s="31"/>
      <c r="C24" s="31"/>
      <c r="D24" s="31"/>
      <c r="F24" s="44">
        <v>74.39</v>
      </c>
      <c r="G24" s="31"/>
      <c r="H24" s="31"/>
      <c r="I24" s="31"/>
      <c r="J24" s="4"/>
      <c r="K24" s="1"/>
      <c r="M24" s="1"/>
      <c r="N24" s="4"/>
      <c r="O24" s="1"/>
      <c r="P24" s="31"/>
      <c r="Q24" s="31"/>
      <c r="R24" s="4"/>
      <c r="S24" s="1"/>
      <c r="T24" s="4"/>
      <c r="U24" s="31"/>
      <c r="V24" s="1"/>
      <c r="W24" s="4"/>
      <c r="X24" s="31"/>
      <c r="Y24" s="4"/>
    </row>
    <row r="25" spans="1:25" ht="12.75">
      <c r="A25" s="31"/>
      <c r="B25" s="4"/>
      <c r="C25" s="31"/>
      <c r="D25" s="31"/>
      <c r="E25" s="4">
        <v>73.79</v>
      </c>
      <c r="F25" s="73">
        <v>74.02</v>
      </c>
      <c r="G25" s="31"/>
      <c r="H25" s="4"/>
      <c r="I25" s="4"/>
      <c r="J25" s="31"/>
      <c r="K25" s="1"/>
      <c r="M25" s="1"/>
      <c r="N25" s="31"/>
      <c r="O25" s="1"/>
      <c r="P25" s="31"/>
      <c r="Q25" s="31"/>
      <c r="R25" s="31"/>
      <c r="S25" s="1"/>
      <c r="T25" s="4"/>
      <c r="U25" s="31"/>
      <c r="V25" s="1"/>
      <c r="W25" s="4"/>
      <c r="X25" s="31"/>
      <c r="Y25" s="4"/>
    </row>
    <row r="26" spans="1:25" ht="12.75">
      <c r="A26" s="31"/>
      <c r="B26" s="31"/>
      <c r="D26" s="4"/>
      <c r="E26" s="4"/>
      <c r="F26" s="1">
        <v>73.85</v>
      </c>
      <c r="G26" s="31"/>
      <c r="H26" s="31"/>
      <c r="I26" s="41">
        <v>73.857</v>
      </c>
      <c r="J26" s="4"/>
      <c r="K26" s="1"/>
      <c r="M26" s="1"/>
      <c r="N26" s="4"/>
      <c r="O26" s="1"/>
      <c r="P26" s="31"/>
      <c r="Q26" s="31"/>
      <c r="R26" s="31"/>
      <c r="S26" s="1"/>
      <c r="T26" s="31"/>
      <c r="U26" s="31"/>
      <c r="V26" s="1"/>
      <c r="W26" s="4"/>
      <c r="X26" s="31"/>
      <c r="Y26" s="4"/>
    </row>
    <row r="27" spans="1:24" ht="12.75">
      <c r="A27" s="31"/>
      <c r="B27" s="31"/>
      <c r="D27" s="31"/>
      <c r="F27" s="31"/>
      <c r="H27" s="31"/>
      <c r="J27" s="4"/>
      <c r="L27">
        <v>72.243</v>
      </c>
      <c r="N27" s="4"/>
      <c r="Q27" s="31"/>
      <c r="R27" s="31"/>
      <c r="T27" s="31"/>
      <c r="U27" s="31"/>
      <c r="X27" s="31"/>
    </row>
    <row r="28" spans="1:25" ht="12.75">
      <c r="A28" s="31"/>
      <c r="B28" s="31"/>
      <c r="C28" s="4"/>
      <c r="D28" s="31"/>
      <c r="E28" s="31"/>
      <c r="F28" s="1"/>
      <c r="G28" s="73">
        <v>71.229</v>
      </c>
      <c r="H28" s="31">
        <v>71.46</v>
      </c>
      <c r="I28" s="31"/>
      <c r="J28" s="4"/>
      <c r="K28" s="31">
        <v>71.769</v>
      </c>
      <c r="N28" s="4"/>
      <c r="P28" s="4"/>
      <c r="Q28" s="31"/>
      <c r="R28" s="31"/>
      <c r="S28" s="1"/>
      <c r="T28" s="31"/>
      <c r="U28" s="31"/>
      <c r="V28" s="1"/>
      <c r="W28" s="31"/>
      <c r="X28" s="31"/>
      <c r="Y28" s="31"/>
    </row>
    <row r="29" spans="1:25" ht="12.75">
      <c r="A29" s="31"/>
      <c r="C29" s="31"/>
      <c r="D29" s="31"/>
      <c r="E29" s="31"/>
      <c r="F29" s="1"/>
      <c r="G29" s="31"/>
      <c r="H29" s="31"/>
      <c r="I29" s="4"/>
      <c r="J29" s="31"/>
      <c r="K29" s="1"/>
      <c r="N29" s="31"/>
      <c r="P29" s="4"/>
      <c r="Q29" s="31"/>
      <c r="R29" s="31"/>
      <c r="S29" s="1"/>
      <c r="T29" s="31"/>
      <c r="U29" s="31"/>
      <c r="V29" s="1"/>
      <c r="W29" s="31"/>
      <c r="X29" s="31"/>
      <c r="Y29" s="31"/>
    </row>
    <row r="30" spans="1:25" ht="12.75">
      <c r="A30" s="31"/>
      <c r="B30" s="31"/>
      <c r="C30" s="4"/>
      <c r="D30" s="31"/>
      <c r="E30" s="3">
        <v>69.73</v>
      </c>
      <c r="F30" s="1"/>
      <c r="G30" s="31"/>
      <c r="H30" s="31">
        <v>69.04</v>
      </c>
      <c r="I30" s="4"/>
      <c r="J30" s="31">
        <v>69.31</v>
      </c>
      <c r="K30" s="1"/>
      <c r="N30" s="31"/>
      <c r="P30" s="4"/>
      <c r="Q30" s="31"/>
      <c r="R30" s="4"/>
      <c r="S30" s="1"/>
      <c r="T30" s="31"/>
      <c r="U30" s="31"/>
      <c r="V30" s="1"/>
      <c r="W30" s="4"/>
      <c r="X30" s="31"/>
      <c r="Y30" s="4"/>
    </row>
    <row r="31" spans="1:25" ht="12.75">
      <c r="A31" s="31"/>
      <c r="B31" s="31"/>
      <c r="D31" s="31"/>
      <c r="F31" s="1"/>
      <c r="G31" s="31"/>
      <c r="H31" s="31"/>
      <c r="I31" s="31"/>
      <c r="J31" s="31"/>
      <c r="K31" s="1"/>
      <c r="L31" s="31"/>
      <c r="N31" s="31"/>
      <c r="O31" s="31"/>
      <c r="P31" s="4"/>
      <c r="Q31" s="31"/>
      <c r="R31" s="31"/>
      <c r="S31" s="1"/>
      <c r="T31" s="31"/>
      <c r="U31" s="31"/>
      <c r="V31" s="1"/>
      <c r="W31" s="4"/>
      <c r="X31" s="31"/>
      <c r="Y31" s="4"/>
    </row>
    <row r="32" spans="1:25" ht="12.75">
      <c r="A32" s="31"/>
      <c r="B32" s="31"/>
      <c r="C32" s="31"/>
      <c r="D32" s="31"/>
      <c r="E32"/>
      <c r="G32" s="4"/>
      <c r="H32" s="31"/>
      <c r="I32" s="31"/>
      <c r="J32" s="31"/>
      <c r="K32" s="1"/>
      <c r="N32" s="31"/>
      <c r="P32" s="4"/>
      <c r="Q32" s="31"/>
      <c r="R32" s="31"/>
      <c r="S32" s="1"/>
      <c r="T32" s="31"/>
      <c r="U32" s="31"/>
      <c r="V32" s="1"/>
      <c r="W32" s="31"/>
      <c r="X32" s="31"/>
      <c r="Y32" s="31"/>
    </row>
    <row r="33" spans="1:25" ht="12.75">
      <c r="A33" s="31"/>
      <c r="B33" s="31"/>
      <c r="C33" s="31"/>
      <c r="D33" s="31"/>
      <c r="G33" s="4">
        <v>67.153</v>
      </c>
      <c r="H33" s="31"/>
      <c r="I33" s="31"/>
      <c r="K33" s="1"/>
      <c r="N33" s="31"/>
      <c r="P33" s="31"/>
      <c r="Q33" s="31"/>
      <c r="R33" s="41">
        <v>68.37</v>
      </c>
      <c r="S33" s="31">
        <v>68.692</v>
      </c>
      <c r="T33" s="31"/>
      <c r="U33" s="31"/>
      <c r="V33" s="1"/>
      <c r="W33" s="31"/>
      <c r="X33" s="31"/>
      <c r="Y33" s="31"/>
    </row>
    <row r="34" spans="1:25" ht="12.75">
      <c r="A34" s="31"/>
      <c r="B34" s="31"/>
      <c r="C34" s="31"/>
      <c r="D34" s="31"/>
      <c r="G34" s="4"/>
      <c r="H34" s="31"/>
      <c r="I34" s="66">
        <v>66.56</v>
      </c>
      <c r="K34" s="31"/>
      <c r="P34" s="31"/>
      <c r="R34" s="66">
        <v>67.18</v>
      </c>
      <c r="S34" s="1"/>
      <c r="T34" s="4"/>
      <c r="U34" s="4"/>
      <c r="V34" s="1"/>
      <c r="W34" s="31"/>
      <c r="X34" s="4"/>
      <c r="Y34" s="31"/>
    </row>
    <row r="35" spans="1:25" ht="12.75">
      <c r="A35" s="31"/>
      <c r="B35" s="31"/>
      <c r="C35" s="31"/>
      <c r="D35" s="31"/>
      <c r="E35" s="31"/>
      <c r="F35" s="1"/>
      <c r="H35" s="31">
        <v>64.53</v>
      </c>
      <c r="I35" s="31"/>
      <c r="J35" s="3">
        <v>64.6</v>
      </c>
      <c r="K35" s="31"/>
      <c r="P35" s="31"/>
      <c r="R35" s="4"/>
      <c r="S35" s="1"/>
      <c r="T35" s="4"/>
      <c r="U35" s="4"/>
      <c r="V35" s="1"/>
      <c r="W35" s="4"/>
      <c r="X35" s="4"/>
      <c r="Y35" s="4"/>
    </row>
    <row r="36" spans="1:25" ht="12.75">
      <c r="A36" s="31"/>
      <c r="B36" s="31"/>
      <c r="C36" s="31"/>
      <c r="D36" s="31"/>
      <c r="E36" s="31"/>
      <c r="F36" s="1"/>
      <c r="G36" s="31"/>
      <c r="H36" s="31"/>
      <c r="I36" s="31"/>
      <c r="J36" s="31"/>
      <c r="K36" s="1"/>
      <c r="P36" s="31"/>
      <c r="R36" s="4"/>
      <c r="S36" s="1"/>
      <c r="T36" s="4"/>
      <c r="U36" s="4"/>
      <c r="V36" s="1"/>
      <c r="W36" s="31"/>
      <c r="X36" s="4"/>
      <c r="Y36" s="31"/>
    </row>
    <row r="37" spans="1:25" ht="12.75">
      <c r="A37" s="31"/>
      <c r="B37" s="31"/>
      <c r="D37" s="31"/>
      <c r="E37" s="31"/>
      <c r="F37" s="31"/>
      <c r="G37" s="31">
        <v>63.3</v>
      </c>
      <c r="H37" s="31"/>
      <c r="I37" s="31"/>
      <c r="J37" s="31"/>
      <c r="K37" s="1"/>
      <c r="O37">
        <v>63.36</v>
      </c>
      <c r="P37" s="31"/>
      <c r="R37" s="31"/>
      <c r="S37" s="44">
        <v>63.99</v>
      </c>
      <c r="T37" s="4"/>
      <c r="U37" s="4"/>
      <c r="V37" s="1"/>
      <c r="W37" s="4"/>
      <c r="X37" s="4"/>
      <c r="Y37" s="4"/>
    </row>
    <row r="38" spans="1:25" ht="12.75">
      <c r="A38" s="31"/>
      <c r="B38" s="31"/>
      <c r="C38" s="31"/>
      <c r="D38" s="31"/>
      <c r="E38" s="31"/>
      <c r="F38" s="1"/>
      <c r="G38" s="31"/>
      <c r="H38" s="31"/>
      <c r="I38" s="31"/>
      <c r="J38" s="31"/>
      <c r="K38" s="1"/>
      <c r="P38" s="31"/>
      <c r="R38" s="4"/>
      <c r="S38" s="1"/>
      <c r="T38" s="4"/>
      <c r="U38" s="4"/>
      <c r="V38" s="1"/>
      <c r="W38" s="4"/>
      <c r="X38" s="4"/>
      <c r="Y38" s="4"/>
    </row>
    <row r="39" spans="1:25" ht="12.75">
      <c r="A39" s="31"/>
      <c r="B39" s="31"/>
      <c r="C39" s="31"/>
      <c r="D39" s="31"/>
      <c r="E39" s="31"/>
      <c r="G39" s="31">
        <v>62.71</v>
      </c>
      <c r="H39" s="31"/>
      <c r="I39" s="4"/>
      <c r="J39" s="31"/>
      <c r="K39" s="1"/>
      <c r="M39">
        <v>61.622</v>
      </c>
      <c r="N39" s="31"/>
      <c r="P39" s="4"/>
      <c r="Q39" s="31"/>
      <c r="R39" s="31"/>
      <c r="S39" s="31"/>
      <c r="T39" s="31"/>
      <c r="U39" s="4"/>
      <c r="V39" s="31"/>
      <c r="W39" s="31"/>
      <c r="X39" s="4"/>
      <c r="Y39" s="31"/>
    </row>
    <row r="40" spans="1:25" ht="12.75">
      <c r="A40" s="31"/>
      <c r="B40" s="31"/>
      <c r="C40" s="31"/>
      <c r="D40" s="31"/>
      <c r="E40" s="31"/>
      <c r="H40" s="31"/>
      <c r="I40" s="31"/>
      <c r="J40" s="31">
        <v>61.31</v>
      </c>
      <c r="K40" s="1"/>
      <c r="M40">
        <v>61.58</v>
      </c>
      <c r="N40" s="31"/>
      <c r="P40" s="31"/>
      <c r="Q40" s="31"/>
      <c r="R40" s="31"/>
      <c r="S40" s="1"/>
      <c r="T40" s="31"/>
      <c r="U40" s="4"/>
      <c r="V40" s="1"/>
      <c r="W40" s="31"/>
      <c r="X40" s="4"/>
      <c r="Y40" s="31"/>
    </row>
    <row r="41" spans="1:25" ht="12.75">
      <c r="A41" s="31"/>
      <c r="B41" s="31"/>
      <c r="C41" s="31"/>
      <c r="D41" s="31"/>
      <c r="E41" s="31"/>
      <c r="H41" s="31"/>
      <c r="I41" s="31"/>
      <c r="J41" s="31">
        <v>59.86</v>
      </c>
      <c r="N41" s="31"/>
      <c r="P41" s="41">
        <v>60.78</v>
      </c>
      <c r="R41" s="31"/>
      <c r="S41" s="31"/>
      <c r="T41" s="31"/>
      <c r="U41" s="4"/>
      <c r="V41" s="31"/>
      <c r="W41" s="31"/>
      <c r="X41" s="4"/>
      <c r="Y41" s="31"/>
    </row>
    <row r="42" spans="1:25" ht="12.75">
      <c r="A42" s="31"/>
      <c r="B42" s="31"/>
      <c r="C42" s="31"/>
      <c r="D42" s="31"/>
      <c r="E42" s="31"/>
      <c r="G42" s="31"/>
      <c r="H42" s="31"/>
      <c r="I42" s="31">
        <v>59.91</v>
      </c>
      <c r="J42" s="31"/>
      <c r="K42" s="31"/>
      <c r="M42">
        <v>59.61</v>
      </c>
      <c r="N42" s="31"/>
      <c r="P42" s="31"/>
      <c r="S42" s="65">
        <v>59.779</v>
      </c>
      <c r="T42" s="31"/>
      <c r="U42" s="31"/>
      <c r="W42" s="31"/>
      <c r="X42" s="31"/>
      <c r="Y42" s="31"/>
    </row>
    <row r="43" spans="1:25" ht="12.75">
      <c r="A43" s="31"/>
      <c r="B43" s="31"/>
      <c r="C43" s="31"/>
      <c r="D43" s="31"/>
      <c r="E43" s="31"/>
      <c r="F43" s="1"/>
      <c r="H43" s="31"/>
      <c r="I43" s="31"/>
      <c r="J43" s="31">
        <v>58.143</v>
      </c>
      <c r="N43" s="31"/>
      <c r="P43" s="31"/>
      <c r="Q43" s="31"/>
      <c r="R43" s="31"/>
      <c r="T43" s="31"/>
      <c r="U43" s="31"/>
      <c r="W43" s="31"/>
      <c r="X43" s="31"/>
      <c r="Y43" s="31"/>
    </row>
    <row r="44" spans="1:25" ht="12.75">
      <c r="A44" s="31"/>
      <c r="B44" s="31"/>
      <c r="C44" s="31"/>
      <c r="D44" s="31"/>
      <c r="E44" s="31"/>
      <c r="G44" s="31"/>
      <c r="H44" s="31"/>
      <c r="I44" s="31"/>
      <c r="J44" s="31"/>
      <c r="L44" s="31"/>
      <c r="N44" s="31"/>
      <c r="P44" s="31"/>
      <c r="Q44" s="31"/>
      <c r="R44" s="31"/>
      <c r="T44" s="31"/>
      <c r="U44" s="31"/>
      <c r="W44" s="31"/>
      <c r="X44" s="31"/>
      <c r="Y44" s="31"/>
    </row>
    <row r="45" spans="1:25" ht="12.75">
      <c r="A45" s="31"/>
      <c r="B45" s="31"/>
      <c r="C45" s="31"/>
      <c r="D45" s="31"/>
      <c r="E45" s="31"/>
      <c r="F45" s="1"/>
      <c r="G45" s="31"/>
      <c r="H45" s="31"/>
      <c r="I45" s="31">
        <v>57.39</v>
      </c>
      <c r="J45" s="31"/>
      <c r="K45" s="31">
        <v>57.866</v>
      </c>
      <c r="L45">
        <v>57.83</v>
      </c>
      <c r="M45" s="1"/>
      <c r="N45" s="31"/>
      <c r="O45" s="31"/>
      <c r="P45" s="31"/>
      <c r="Q45" s="4"/>
      <c r="R45" s="31"/>
      <c r="T45" s="31"/>
      <c r="U45" s="31"/>
      <c r="W45" s="31"/>
      <c r="X45" s="31"/>
      <c r="Y45" s="31"/>
    </row>
    <row r="46" spans="1:25" ht="12.75">
      <c r="A46" s="31"/>
      <c r="B46" s="31"/>
      <c r="C46" s="31"/>
      <c r="D46" s="31"/>
      <c r="E46" s="31"/>
      <c r="G46" s="31"/>
      <c r="I46" s="31"/>
      <c r="J46" s="31"/>
      <c r="K46" s="31"/>
      <c r="L46">
        <v>55.81</v>
      </c>
      <c r="M46" s="1"/>
      <c r="N46" s="31"/>
      <c r="O46" s="31">
        <v>56.212</v>
      </c>
      <c r="P46" s="75">
        <v>56.725</v>
      </c>
      <c r="Q46" s="31"/>
      <c r="R46" s="31"/>
      <c r="T46" s="31"/>
      <c r="U46" s="31"/>
      <c r="W46" s="31"/>
      <c r="X46" s="31"/>
      <c r="Y46" s="31"/>
    </row>
    <row r="47" spans="1:25" ht="12.75">
      <c r="A47" s="31"/>
      <c r="B47" s="31"/>
      <c r="C47" s="31"/>
      <c r="D47" s="31"/>
      <c r="E47" s="31"/>
      <c r="F47" s="1"/>
      <c r="G47" s="31"/>
      <c r="H47" s="31"/>
      <c r="I47" s="31"/>
      <c r="J47" s="31"/>
      <c r="K47" s="31"/>
      <c r="L47">
        <v>54.846</v>
      </c>
      <c r="M47" s="1">
        <v>54.647</v>
      </c>
      <c r="N47" s="31">
        <v>55.615</v>
      </c>
      <c r="O47" s="1">
        <v>55.766</v>
      </c>
      <c r="P47" s="31"/>
      <c r="Q47" s="31"/>
      <c r="R47" s="31"/>
      <c r="T47" s="31"/>
      <c r="U47" s="31"/>
      <c r="W47" s="31"/>
      <c r="X47" s="31"/>
      <c r="Y47" s="31"/>
    </row>
    <row r="48" spans="1:25" ht="12.75">
      <c r="A48" s="31"/>
      <c r="B48" s="31"/>
      <c r="C48" s="31"/>
      <c r="D48" s="31"/>
      <c r="E48" s="31"/>
      <c r="F48" s="31"/>
      <c r="H48" s="31"/>
      <c r="I48" s="31"/>
      <c r="K48" s="31">
        <v>51.775</v>
      </c>
      <c r="L48">
        <v>53.239</v>
      </c>
      <c r="M48" s="31">
        <v>53.34</v>
      </c>
      <c r="N48" s="31"/>
      <c r="O48" s="1">
        <v>54.9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.75">
      <c r="A49" s="31"/>
      <c r="B49" s="4"/>
      <c r="C49" s="4"/>
      <c r="D49" s="31"/>
      <c r="E49" s="31"/>
      <c r="F49" s="31"/>
      <c r="G49" s="4"/>
      <c r="I49" s="31">
        <v>49.235</v>
      </c>
      <c r="J49" s="4"/>
      <c r="K49">
        <v>51.259</v>
      </c>
      <c r="L49">
        <v>53.27</v>
      </c>
      <c r="M49" s="31">
        <v>52.52</v>
      </c>
      <c r="N49" s="73">
        <v>52.382</v>
      </c>
      <c r="O49" s="1">
        <v>54.88</v>
      </c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.75">
      <c r="A50" s="31"/>
      <c r="B50" s="4"/>
      <c r="C50" s="4"/>
      <c r="D50" s="31"/>
      <c r="E50" s="31"/>
      <c r="F50" s="31"/>
      <c r="G50" s="4"/>
      <c r="H50" s="31"/>
      <c r="I50" s="31"/>
      <c r="J50" s="4"/>
      <c r="L50">
        <v>51.19</v>
      </c>
      <c r="M50" s="31">
        <v>49.842</v>
      </c>
      <c r="N50" s="31">
        <v>50.85</v>
      </c>
      <c r="O50" s="1">
        <v>49.963</v>
      </c>
      <c r="P50" s="3">
        <v>49.65</v>
      </c>
      <c r="Q50" s="31"/>
      <c r="R50" s="31"/>
      <c r="T50" s="31"/>
      <c r="U50" s="31"/>
      <c r="W50" s="31">
        <v>50.231</v>
      </c>
      <c r="X50" s="31"/>
      <c r="Y50" s="31"/>
    </row>
    <row r="51" spans="1:25" ht="12.75">
      <c r="A51" s="31"/>
      <c r="B51" s="4"/>
      <c r="C51" s="4"/>
      <c r="D51" s="31"/>
      <c r="E51" s="31"/>
      <c r="F51" s="31"/>
      <c r="G51" s="4"/>
      <c r="H51" s="73">
        <v>46.33</v>
      </c>
      <c r="I51" s="31"/>
      <c r="J51" s="4"/>
      <c r="K51">
        <v>47.63</v>
      </c>
      <c r="N51" s="31"/>
      <c r="O51">
        <v>47.269</v>
      </c>
      <c r="Q51" s="31"/>
      <c r="R51" s="31">
        <v>46.74</v>
      </c>
      <c r="S51" s="31"/>
      <c r="T51" s="31"/>
      <c r="U51" s="31"/>
      <c r="V51" s="31"/>
      <c r="W51" s="31"/>
      <c r="X51" s="31"/>
      <c r="Y51" s="31"/>
    </row>
    <row r="52" spans="1:25" ht="12.75">
      <c r="A52" s="4"/>
      <c r="B52" s="4"/>
      <c r="C52" s="4"/>
      <c r="D52" s="4"/>
      <c r="E52" s="4"/>
      <c r="F52" s="31"/>
      <c r="G52" s="4"/>
      <c r="I52" s="4"/>
      <c r="J52" s="4"/>
      <c r="N52" s="4"/>
      <c r="P52" s="4">
        <v>47.12</v>
      </c>
      <c r="Q52" s="4"/>
      <c r="R52" s="4"/>
      <c r="T52" s="4"/>
      <c r="U52" s="42">
        <v>45.88</v>
      </c>
      <c r="W52" s="4"/>
      <c r="X52" s="4"/>
      <c r="Y52" s="4"/>
    </row>
    <row r="53" spans="1:25" ht="12.75">
      <c r="A53" s="4"/>
      <c r="B53" s="4"/>
      <c r="C53" s="4"/>
      <c r="D53" s="4"/>
      <c r="E53" s="4"/>
      <c r="F53" s="31"/>
      <c r="G53" s="4"/>
      <c r="J53" s="4"/>
      <c r="N53" s="4"/>
      <c r="P53" s="3">
        <v>45.94</v>
      </c>
      <c r="Q53" s="4"/>
      <c r="R53" s="4"/>
      <c r="T53" s="4"/>
      <c r="U53" s="4"/>
      <c r="W53" s="4"/>
      <c r="X53" s="4"/>
      <c r="Y53" s="4"/>
    </row>
    <row r="54" spans="1:25" ht="12.75">
      <c r="A54" s="4"/>
      <c r="B54" s="4"/>
      <c r="C54" s="4"/>
      <c r="D54" s="4"/>
      <c r="E54" s="4"/>
      <c r="F54" s="31"/>
      <c r="G54" s="4"/>
      <c r="I54" s="4"/>
      <c r="J54" s="4"/>
      <c r="N54" s="4">
        <v>42.86</v>
      </c>
      <c r="P54" s="4">
        <v>45.92</v>
      </c>
      <c r="Q54" s="4"/>
      <c r="R54" s="4"/>
      <c r="T54" s="4"/>
      <c r="U54" s="4"/>
      <c r="W54" s="4"/>
      <c r="X54" s="4"/>
      <c r="Y54" s="4"/>
    </row>
    <row r="55" spans="1:25" ht="12.75">
      <c r="A55" s="4"/>
      <c r="D55" s="4"/>
      <c r="E55" s="4"/>
      <c r="I55" s="4"/>
      <c r="N55" s="4"/>
      <c r="P55" s="4">
        <v>44.52</v>
      </c>
      <c r="Q55" s="4"/>
      <c r="R55">
        <v>32.45</v>
      </c>
      <c r="T55" s="4"/>
      <c r="U55" s="4"/>
      <c r="V55" s="44">
        <v>40.56</v>
      </c>
      <c r="W55" s="4"/>
      <c r="X55" s="4"/>
      <c r="Y55" s="4"/>
    </row>
    <row r="56" spans="1:25" ht="12.75">
      <c r="A56" s="4"/>
      <c r="D56" s="4"/>
      <c r="I56" s="4"/>
      <c r="N56" s="4"/>
      <c r="Q56" s="4"/>
      <c r="R56" s="4"/>
      <c r="T56" s="4"/>
      <c r="U56" s="31">
        <v>39.462</v>
      </c>
      <c r="V56" s="65">
        <v>35.92</v>
      </c>
      <c r="X56" s="31">
        <v>34.846</v>
      </c>
      <c r="Y56" s="4"/>
    </row>
    <row r="57" spans="1:25" ht="12.75">
      <c r="A57" s="4"/>
      <c r="D57" s="4"/>
      <c r="E57" s="4"/>
      <c r="I57" s="4"/>
      <c r="N57" s="4"/>
      <c r="Q57" s="4"/>
      <c r="R57" s="4"/>
      <c r="T57" s="4"/>
      <c r="U57" s="66">
        <v>38.405</v>
      </c>
      <c r="W57" s="4"/>
      <c r="X57" s="4"/>
      <c r="Y57" s="4"/>
    </row>
    <row r="58" spans="1:25" ht="12.75">
      <c r="A58" s="4"/>
      <c r="D58" s="4"/>
      <c r="E58" s="4"/>
      <c r="I58" s="4"/>
      <c r="N58" s="4"/>
      <c r="Q58" s="4"/>
      <c r="R58" s="4"/>
      <c r="T58" s="4"/>
      <c r="U58" s="4"/>
      <c r="W58" s="4"/>
      <c r="X58" s="4"/>
      <c r="Y58" s="4"/>
    </row>
    <row r="59" spans="1:25" ht="12.75">
      <c r="A59" s="4"/>
      <c r="D59" s="4"/>
      <c r="E59" s="4"/>
      <c r="I59" s="4"/>
      <c r="N59" s="4">
        <v>24.81</v>
      </c>
      <c r="Q59" s="4"/>
      <c r="R59" s="4">
        <v>14.88</v>
      </c>
      <c r="T59" s="4"/>
      <c r="U59" s="4"/>
      <c r="V59">
        <v>25.78</v>
      </c>
      <c r="W59" s="4"/>
      <c r="X59" s="4"/>
      <c r="Y59" s="4"/>
    </row>
    <row r="60" spans="1:25" ht="12.75">
      <c r="A60" s="4"/>
      <c r="D60" s="4"/>
      <c r="E60" s="4"/>
      <c r="I60"/>
      <c r="N60" s="4"/>
      <c r="Q60" s="4"/>
      <c r="R60" s="4">
        <v>10.74</v>
      </c>
      <c r="T60" s="4"/>
      <c r="U60" s="4"/>
      <c r="V60">
        <v>15.04</v>
      </c>
      <c r="W60" s="4"/>
      <c r="X60" s="4"/>
      <c r="Y60" s="4"/>
    </row>
    <row r="61" spans="1:25" ht="12.75">
      <c r="A61" s="4"/>
      <c r="D61" s="4"/>
      <c r="E61" s="4"/>
      <c r="I61" s="4"/>
      <c r="N61" s="4"/>
      <c r="Q61" s="4"/>
      <c r="R61" s="4">
        <v>4.49</v>
      </c>
      <c r="T61" s="4"/>
      <c r="W61" s="4"/>
      <c r="X61" s="4"/>
      <c r="Y61" s="4"/>
    </row>
    <row r="62" spans="1:25" ht="12.75">
      <c r="A62" s="4"/>
      <c r="B62" s="4"/>
      <c r="C62" s="4"/>
      <c r="D62" s="4"/>
      <c r="E62" s="4"/>
      <c r="F62" s="31"/>
      <c r="G62" s="4"/>
      <c r="H62" s="31"/>
      <c r="I62" s="4"/>
      <c r="J62" s="4"/>
      <c r="N62" s="4"/>
      <c r="P62" s="4"/>
      <c r="Q62" s="4"/>
      <c r="R62" s="4"/>
      <c r="T62" s="4"/>
      <c r="U62" s="4"/>
      <c r="W62" s="4"/>
      <c r="X62" s="4"/>
      <c r="Y62" s="4"/>
    </row>
    <row r="63" spans="1:25" s="19" customFormat="1" ht="12.75">
      <c r="A63" s="46">
        <f aca="true" t="shared" si="0" ref="A63:Y63">SUM(A3:A62)</f>
        <v>660.566</v>
      </c>
      <c r="B63" s="46">
        <f t="shared" si="0"/>
        <v>628.701</v>
      </c>
      <c r="C63" s="46">
        <f>SUM(C3:C62)</f>
        <v>587.497</v>
      </c>
      <c r="D63" s="46">
        <f t="shared" si="0"/>
        <v>587.3019999999999</v>
      </c>
      <c r="E63" s="46">
        <f t="shared" si="0"/>
        <v>564.3779999999999</v>
      </c>
      <c r="F63" s="46">
        <f t="shared" si="0"/>
        <v>541.2389999999999</v>
      </c>
      <c r="G63" s="46">
        <f>SUM(G3:G62)</f>
        <v>508.48699999999997</v>
      </c>
      <c r="H63" s="46">
        <f>SUM(H3:H62)</f>
        <v>502.53000000000003</v>
      </c>
      <c r="I63" s="46">
        <f>SUM(I3:I62)</f>
        <v>477.429</v>
      </c>
      <c r="J63" s="46">
        <f t="shared" si="0"/>
        <v>474.56600000000003</v>
      </c>
      <c r="K63" s="46">
        <f>SUM(K3:K62)</f>
        <v>449.079</v>
      </c>
      <c r="L63" s="46">
        <f>SUM(L3:L62)</f>
        <v>398.42799999999994</v>
      </c>
      <c r="M63" s="46">
        <f>SUM(M3:M62)</f>
        <v>393.16099999999994</v>
      </c>
      <c r="N63" s="46">
        <f>SUM(N3:N62)</f>
        <v>384.475</v>
      </c>
      <c r="O63" s="46">
        <f t="shared" si="0"/>
        <v>382.35</v>
      </c>
      <c r="P63" s="46">
        <f t="shared" si="0"/>
        <v>350.65500000000003</v>
      </c>
      <c r="Q63" s="46">
        <f>SUM(Q3:Q62)</f>
        <v>255.40800000000002</v>
      </c>
      <c r="R63" s="46">
        <f t="shared" si="0"/>
        <v>244.85000000000002</v>
      </c>
      <c r="S63" s="46">
        <f>SUM(S3:S62)</f>
        <v>192.46099999999998</v>
      </c>
      <c r="T63" s="46">
        <f>SUM(T3:T62)</f>
        <v>163.71</v>
      </c>
      <c r="U63" s="46">
        <f>SUM(U3:U62)</f>
        <v>123.74700000000001</v>
      </c>
      <c r="V63" s="46">
        <f t="shared" si="0"/>
        <v>117.30000000000001</v>
      </c>
      <c r="W63" s="46">
        <f>SUM(W3:W62)</f>
        <v>50.231</v>
      </c>
      <c r="X63" s="46">
        <f t="shared" si="0"/>
        <v>34.846</v>
      </c>
      <c r="Y63" s="46">
        <f t="shared" si="0"/>
        <v>0</v>
      </c>
    </row>
  </sheetData>
  <printOptions gridLines="1"/>
  <pageMargins left="0.5902777777777778" right="0.5902777777777778" top="0.19652777777777777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8" sqref="C8"/>
    </sheetView>
  </sheetViews>
  <sheetFormatPr defaultColWidth="11.421875" defaultRowHeight="12.75"/>
  <sheetData>
    <row r="1" ht="12.75">
      <c r="A1" s="3" t="s">
        <v>138</v>
      </c>
    </row>
    <row r="2" spans="1:3" ht="12.75">
      <c r="A2" s="3" t="s">
        <v>139</v>
      </c>
      <c r="B2" s="14"/>
      <c r="C2" s="14">
        <v>101</v>
      </c>
    </row>
    <row r="3" spans="1:3" ht="12.75">
      <c r="A3" s="3" t="s">
        <v>140</v>
      </c>
      <c r="B3" s="14"/>
      <c r="C3" s="14"/>
    </row>
    <row r="4" spans="2:3" ht="12.75">
      <c r="B4" s="19"/>
      <c r="C4" s="19"/>
    </row>
    <row r="5" spans="2:3" ht="12.75">
      <c r="B5" s="14"/>
      <c r="C5" s="14"/>
    </row>
    <row r="6" spans="2:3" ht="12.75">
      <c r="B6" s="14"/>
      <c r="C6" s="14"/>
    </row>
    <row r="7" spans="2:3" ht="12.75">
      <c r="B7" s="14" t="s">
        <v>141</v>
      </c>
      <c r="C7" s="47">
        <v>21100</v>
      </c>
    </row>
    <row r="8" spans="2:3" ht="12.75">
      <c r="B8" s="14" t="s">
        <v>142</v>
      </c>
      <c r="C8" s="48">
        <v>434</v>
      </c>
    </row>
    <row r="9" spans="2:3" ht="12.75">
      <c r="B9" s="49" t="s">
        <v>143</v>
      </c>
      <c r="C9" s="14">
        <f>C7/C8</f>
        <v>48.617511520737324</v>
      </c>
    </row>
    <row r="10" spans="2:3" ht="12.75">
      <c r="B10" s="14"/>
      <c r="C10" s="14"/>
    </row>
    <row r="11" spans="2:3" ht="12.75">
      <c r="B11" s="50" t="s">
        <v>144</v>
      </c>
      <c r="C11" s="19">
        <f>C2-C9</f>
        <v>52.382488479262676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cols>
    <col min="2" max="2" width="15.57421875" style="0" customWidth="1"/>
  </cols>
  <sheetData>
    <row r="1" spans="1:5" s="3" customFormat="1" ht="12.75">
      <c r="A1" s="3" t="s">
        <v>145</v>
      </c>
      <c r="B1" s="3" t="s">
        <v>146</v>
      </c>
      <c r="C1" s="3" t="s">
        <v>147</v>
      </c>
      <c r="D1" s="3" t="s">
        <v>148</v>
      </c>
      <c r="E1" s="3" t="s">
        <v>149</v>
      </c>
    </row>
    <row r="3" spans="1:5" ht="12.75">
      <c r="A3" s="51">
        <v>865</v>
      </c>
      <c r="B3" s="52" t="s">
        <v>150</v>
      </c>
      <c r="C3" s="52" t="s">
        <v>151</v>
      </c>
      <c r="D3" s="53">
        <v>0.05949074074074074</v>
      </c>
      <c r="E3" s="54">
        <v>97.286</v>
      </c>
    </row>
    <row r="4" spans="1:5" ht="12.75">
      <c r="A4" s="55">
        <v>899</v>
      </c>
      <c r="B4" s="56" t="s">
        <v>152</v>
      </c>
      <c r="C4" s="56" t="s">
        <v>153</v>
      </c>
      <c r="D4" s="57">
        <v>0.05969907407407407</v>
      </c>
      <c r="E4" s="58">
        <v>97.14</v>
      </c>
    </row>
    <row r="5" spans="1:5" ht="12.75">
      <c r="A5" s="55">
        <v>1759</v>
      </c>
      <c r="B5" s="56" t="s">
        <v>154</v>
      </c>
      <c r="C5" s="56" t="s">
        <v>155</v>
      </c>
      <c r="D5" s="57">
        <v>0.06341435185185185</v>
      </c>
      <c r="E5" s="58">
        <v>93.447</v>
      </c>
    </row>
    <row r="6" spans="1:5" ht="12.75">
      <c r="A6" s="55">
        <v>1834</v>
      </c>
      <c r="B6" s="56" t="s">
        <v>156</v>
      </c>
      <c r="C6" s="56" t="s">
        <v>157</v>
      </c>
      <c r="D6" s="57">
        <v>0.06372685185185185</v>
      </c>
      <c r="E6" s="58">
        <v>93.125</v>
      </c>
    </row>
    <row r="7" spans="1:5" ht="12.75">
      <c r="A7" s="55">
        <v>2046</v>
      </c>
      <c r="B7" s="56" t="s">
        <v>150</v>
      </c>
      <c r="C7" s="56" t="s">
        <v>158</v>
      </c>
      <c r="D7" s="57">
        <v>0.06444444444444444</v>
      </c>
      <c r="E7" s="58">
        <v>92.214</v>
      </c>
    </row>
    <row r="8" spans="1:5" ht="12.75">
      <c r="A8" s="55">
        <v>2115</v>
      </c>
      <c r="B8" s="56" t="s">
        <v>159</v>
      </c>
      <c r="C8" s="56" t="s">
        <v>160</v>
      </c>
      <c r="D8" s="57">
        <v>0.06465277777777778</v>
      </c>
      <c r="E8" s="58">
        <v>91.918</v>
      </c>
    </row>
    <row r="9" spans="1:5" ht="12.75">
      <c r="A9" s="55">
        <v>3793</v>
      </c>
      <c r="B9" s="56" t="s">
        <v>161</v>
      </c>
      <c r="C9" s="56" t="s">
        <v>162</v>
      </c>
      <c r="D9" s="57">
        <v>0.06849537037037036</v>
      </c>
      <c r="E9" s="58">
        <v>84.713</v>
      </c>
    </row>
    <row r="10" spans="1:5" ht="12.75">
      <c r="A10" s="55">
        <v>4734</v>
      </c>
      <c r="B10" s="56" t="s">
        <v>150</v>
      </c>
      <c r="C10" s="56" t="s">
        <v>163</v>
      </c>
      <c r="D10" s="57">
        <v>0.07027777777777779</v>
      </c>
      <c r="E10" s="58">
        <v>80.672</v>
      </c>
    </row>
    <row r="11" spans="1:5" ht="12.75">
      <c r="A11" s="55">
        <v>6697</v>
      </c>
      <c r="B11" s="56" t="s">
        <v>164</v>
      </c>
      <c r="C11" s="56" t="s">
        <v>165</v>
      </c>
      <c r="D11" s="57">
        <v>0.07365740740740741</v>
      </c>
      <c r="E11" s="58">
        <v>72.243</v>
      </c>
    </row>
    <row r="12" spans="1:5" ht="12.75">
      <c r="A12" s="55">
        <v>10045</v>
      </c>
      <c r="B12" s="56" t="s">
        <v>161</v>
      </c>
      <c r="C12" s="56" t="s">
        <v>166</v>
      </c>
      <c r="D12" s="57">
        <v>0.07851851851851853</v>
      </c>
      <c r="E12" s="58">
        <v>57.866</v>
      </c>
    </row>
    <row r="13" spans="1:5" ht="12.75">
      <c r="A13" s="55">
        <v>10534</v>
      </c>
      <c r="B13" s="56" t="s">
        <v>167</v>
      </c>
      <c r="C13" s="56" t="s">
        <v>168</v>
      </c>
      <c r="D13" s="57">
        <v>0.07921296296296297</v>
      </c>
      <c r="E13" s="58">
        <v>55.766</v>
      </c>
    </row>
    <row r="14" spans="1:5" ht="12.75">
      <c r="A14" s="55">
        <v>12548</v>
      </c>
      <c r="B14" s="56" t="s">
        <v>169</v>
      </c>
      <c r="C14" s="56" t="s">
        <v>170</v>
      </c>
      <c r="D14" s="57">
        <v>0.0821875</v>
      </c>
      <c r="E14" s="58">
        <v>47.118</v>
      </c>
    </row>
    <row r="15" spans="1:5" ht="12.75">
      <c r="A15" s="55">
        <v>14148</v>
      </c>
      <c r="B15" s="56" t="s">
        <v>171</v>
      </c>
      <c r="C15" s="56" t="s">
        <v>172</v>
      </c>
      <c r="D15" s="57">
        <v>0.0847337962962963</v>
      </c>
      <c r="E15" s="58">
        <v>40.248</v>
      </c>
    </row>
    <row r="16" spans="1:5" ht="12.75">
      <c r="A16" s="55">
        <v>14284</v>
      </c>
      <c r="B16" s="56" t="s">
        <v>173</v>
      </c>
      <c r="C16" s="56" t="s">
        <v>174</v>
      </c>
      <c r="D16" s="57">
        <v>0.0849537037037037</v>
      </c>
      <c r="E16" s="58">
        <v>39.664</v>
      </c>
    </row>
    <row r="17" spans="1:5" ht="15.75" customHeight="1">
      <c r="A17" s="55">
        <v>14390</v>
      </c>
      <c r="B17" s="56" t="s">
        <v>175</v>
      </c>
      <c r="C17" s="56" t="s">
        <v>176</v>
      </c>
      <c r="D17" s="57">
        <v>0.08513888888888889</v>
      </c>
      <c r="E17" s="58">
        <v>39.208</v>
      </c>
    </row>
    <row r="18" spans="1:5" ht="12.75">
      <c r="A18" s="55">
        <v>15965</v>
      </c>
      <c r="B18" s="56" t="s">
        <v>177</v>
      </c>
      <c r="C18" s="56" t="s">
        <v>178</v>
      </c>
      <c r="D18" s="57">
        <v>0.08811342592592593</v>
      </c>
      <c r="E18" s="58">
        <v>32.445</v>
      </c>
    </row>
    <row r="19" spans="1:5" ht="12.75">
      <c r="A19" s="59">
        <v>17325</v>
      </c>
      <c r="B19" s="60" t="s">
        <v>179</v>
      </c>
      <c r="C19" s="60" t="s">
        <v>180</v>
      </c>
      <c r="D19" s="61">
        <v>0.0908912037037037</v>
      </c>
      <c r="E19" s="62">
        <v>26.605</v>
      </c>
    </row>
    <row r="20" spans="1:5" ht="12.75">
      <c r="A20" s="55">
        <v>22461</v>
      </c>
      <c r="B20" s="56" t="s">
        <v>181</v>
      </c>
      <c r="C20" s="56" t="s">
        <v>182</v>
      </c>
      <c r="D20" s="57">
        <v>0.11269675925925926</v>
      </c>
      <c r="E20" s="58">
        <v>4.551</v>
      </c>
    </row>
    <row r="21" spans="1:5" ht="12.75">
      <c r="A21" s="59">
        <v>23288</v>
      </c>
      <c r="B21" s="60" t="s">
        <v>183</v>
      </c>
      <c r="C21" s="60"/>
      <c r="D21" s="61"/>
      <c r="E21" s="5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2009-09-15T12:39:40Z</cp:lastPrinted>
  <dcterms:modified xsi:type="dcterms:W3CDTF">2009-10-21T08:45:58Z</dcterms:modified>
  <cp:category/>
  <cp:version/>
  <cp:contentType/>
  <cp:contentStatus/>
</cp:coreProperties>
</file>