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6" activeTab="1"/>
  </bookViews>
  <sheets>
    <sheet name="Libres" sheetId="1" r:id="rId1"/>
    <sheet name="Chalclassemt" sheetId="2" r:id="rId2"/>
    <sheet name="Challenge" sheetId="3" r:id="rId3"/>
    <sheet name="Jeunes" sheetId="4" r:id="rId4"/>
    <sheet name="Indiv F" sheetId="5" r:id="rId5"/>
    <sheet name="Indiv H" sheetId="6" r:id="rId6"/>
    <sheet name="Formule" sheetId="7" r:id="rId7"/>
    <sheet name="Feuil3" sheetId="8" r:id="rId8"/>
    <sheet name="Feuil4" sheetId="9" r:id="rId9"/>
    <sheet name="Feuil5" sheetId="10" r:id="rId10"/>
    <sheet name="Feuil6" sheetId="11" r:id="rId11"/>
    <sheet name="Feuil2" sheetId="12" r:id="rId12"/>
    <sheet name="Feuil1" sheetId="13" r:id="rId13"/>
  </sheets>
  <definedNames>
    <definedName name="_xlnm._FilterDatabase" localSheetId="2" hidden="1">'Challenge'!$A$3:$B$50</definedName>
    <definedName name="_xlnm._FilterDatabase" localSheetId="0" hidden="1">'Libres'!$A$2:$A$50</definedName>
    <definedName name="_xlnm.Print_Area" localSheetId="7">'Feuil3'!$A$107:$D$139</definedName>
  </definedNames>
  <calcPr fullCalcOnLoad="1"/>
</workbook>
</file>

<file path=xl/sharedStrings.xml><?xml version="1.0" encoding="utf-8"?>
<sst xmlns="http://schemas.openxmlformats.org/spreadsheetml/2006/main" count="2248" uniqueCount="975">
  <si>
    <t>courses libres</t>
  </si>
  <si>
    <t>axa</t>
  </si>
  <si>
    <t>Veller.</t>
  </si>
  <si>
    <t>Br.L.C</t>
  </si>
  <si>
    <t>Hivern</t>
  </si>
  <si>
    <t>Dworp</t>
  </si>
  <si>
    <t>Albert Frédéric</t>
  </si>
  <si>
    <t>Alvarez Blanco Manuel</t>
  </si>
  <si>
    <t>Alvarez Blanco Mélissa</t>
  </si>
  <si>
    <t>Agneessens Anthony</t>
  </si>
  <si>
    <t>Beeckman Raymond</t>
  </si>
  <si>
    <t>Charlier Baudouin</t>
  </si>
  <si>
    <t>Charlier Nathalie</t>
  </si>
  <si>
    <t>Clément Julmie</t>
  </si>
  <si>
    <t>Cristofoli Maurice</t>
  </si>
  <si>
    <t>Dewez Caroline</t>
  </si>
  <si>
    <t>De Roeck Monique</t>
  </si>
  <si>
    <t>Dubois Jean Philippe</t>
  </si>
  <si>
    <t>Ducobu Philippe</t>
  </si>
  <si>
    <t>Durita Zolika</t>
  </si>
  <si>
    <t>Durita Janika</t>
  </si>
  <si>
    <t>Durita Sacha</t>
  </si>
  <si>
    <t>Durita Simon</t>
  </si>
  <si>
    <t>Durita Snjezana</t>
  </si>
  <si>
    <t>Durita Yelena</t>
  </si>
  <si>
    <t>Eeckhout Marc</t>
  </si>
  <si>
    <t>Eeckhout Rémy</t>
  </si>
  <si>
    <t>Fontaine Amélie</t>
  </si>
  <si>
    <t>Furnari Roberto</t>
  </si>
  <si>
    <t>Gilson Michel</t>
  </si>
  <si>
    <t>Hennaut Brandon</t>
  </si>
  <si>
    <t>Lagaert Rita</t>
  </si>
  <si>
    <t>Lagrenet Cédric</t>
  </si>
  <si>
    <t>Lehaire David</t>
  </si>
  <si>
    <t>Lehaire Manon</t>
  </si>
  <si>
    <t>Lehaire Philippe</t>
  </si>
  <si>
    <t>Lehaire Ivan</t>
  </si>
  <si>
    <t>Leroy Florence</t>
  </si>
  <si>
    <t>Martin Patricia</t>
  </si>
  <si>
    <t>Maton Herman</t>
  </si>
  <si>
    <t>Mertens Anne</t>
  </si>
  <si>
    <t>Nueman Philippe</t>
  </si>
  <si>
    <t>Parada David</t>
  </si>
  <si>
    <t>Pletinckx Isabelle</t>
  </si>
  <si>
    <t>Ruelle Eric</t>
  </si>
  <si>
    <t>Vanstraelen Laetitia</t>
  </si>
  <si>
    <t>Verheistraeten Jacques</t>
  </si>
  <si>
    <t>Vermeere Didier</t>
  </si>
  <si>
    <t>Vermeere Ondine</t>
  </si>
  <si>
    <t>Vermeere Nathan</t>
  </si>
  <si>
    <t>Cat.</t>
  </si>
  <si>
    <t>Nbre courses</t>
  </si>
  <si>
    <t>Points</t>
  </si>
  <si>
    <t>Retard sur précédent</t>
  </si>
  <si>
    <t>V1</t>
  </si>
  <si>
    <t>V2</t>
  </si>
  <si>
    <t>Sén 2</t>
  </si>
  <si>
    <t>Esp</t>
  </si>
  <si>
    <t>A2</t>
  </si>
  <si>
    <t>Barbi Luciano</t>
  </si>
  <si>
    <t>V3</t>
  </si>
  <si>
    <t>A1</t>
  </si>
  <si>
    <t>Deroeck Monique</t>
  </si>
  <si>
    <t>Clément Julie</t>
  </si>
  <si>
    <t>Sén 1</t>
  </si>
  <si>
    <t>Dame 2</t>
  </si>
  <si>
    <t>Dame 1</t>
  </si>
  <si>
    <t>Duquesne Pascal</t>
  </si>
  <si>
    <t>Di Calogero Caterina</t>
  </si>
  <si>
    <t>Lambert Pierre</t>
  </si>
  <si>
    <t>courses challenge JET</t>
  </si>
  <si>
    <t>meilleure</t>
  </si>
  <si>
    <t>nivelles</t>
  </si>
  <si>
    <t>Meslin</t>
  </si>
  <si>
    <t>lillois</t>
  </si>
  <si>
    <t>bousva</t>
  </si>
  <si>
    <t>chaumt</t>
  </si>
  <si>
    <t>Vieusart</t>
  </si>
  <si>
    <t>Halle</t>
  </si>
  <si>
    <t>W-Brai</t>
  </si>
  <si>
    <t>bierge</t>
  </si>
  <si>
    <t>BXL</t>
  </si>
  <si>
    <t>Engh</t>
  </si>
  <si>
    <t>Ottig</t>
  </si>
  <si>
    <t>Forest</t>
  </si>
  <si>
    <t>baisy t</t>
  </si>
  <si>
    <t>Lombise</t>
  </si>
  <si>
    <t>Wodecq</t>
  </si>
  <si>
    <t>Bierghes</t>
  </si>
  <si>
    <t>Gastuche</t>
  </si>
  <si>
    <t>Hérinnes</t>
  </si>
  <si>
    <t>Br.L'Al.</t>
  </si>
  <si>
    <t>Tubize</t>
  </si>
  <si>
    <t>Metz</t>
  </si>
  <si>
    <t>Ploeg.</t>
  </si>
  <si>
    <t>Evere</t>
  </si>
  <si>
    <t>O.Spa.O</t>
  </si>
  <si>
    <t>catégorie</t>
  </si>
  <si>
    <t>libre</t>
  </si>
  <si>
    <t>nbre de particip, du JET</t>
  </si>
  <si>
    <t>Total</t>
  </si>
  <si>
    <t>Alvarez Blanco Sandrine</t>
  </si>
  <si>
    <t>Bertouille Antoine</t>
  </si>
  <si>
    <t>Durita Jelena</t>
  </si>
  <si>
    <t>Langhendries Dominique</t>
  </si>
  <si>
    <t>Bleu</t>
  </si>
  <si>
    <t>Gras</t>
  </si>
  <si>
    <t>400 m</t>
  </si>
  <si>
    <t>800 m</t>
  </si>
  <si>
    <t>4.700 m</t>
  </si>
  <si>
    <t xml:space="preserve">Nom </t>
  </si>
  <si>
    <t>Prénom</t>
  </si>
  <si>
    <t>Naissance</t>
  </si>
  <si>
    <t>Nombre de courses</t>
  </si>
  <si>
    <t>DELATTRE ?</t>
  </si>
  <si>
    <t>Damien</t>
  </si>
  <si>
    <t>DURITA</t>
  </si>
  <si>
    <t>Lilian</t>
  </si>
  <si>
    <t>X</t>
  </si>
  <si>
    <t>Yelena</t>
  </si>
  <si>
    <t>EECKHOUT</t>
  </si>
  <si>
    <t>Rémy</t>
  </si>
  <si>
    <t>FAUVILLE</t>
  </si>
  <si>
    <t>Anaëlle</t>
  </si>
  <si>
    <t>Thomas</t>
  </si>
  <si>
    <t>HENNAUT</t>
  </si>
  <si>
    <t>Brandon</t>
  </si>
  <si>
    <t>Brayan</t>
  </si>
  <si>
    <t>LEHAIRE</t>
  </si>
  <si>
    <t>Manon</t>
  </si>
  <si>
    <t>Nina</t>
  </si>
  <si>
    <t>VERMEERE</t>
  </si>
  <si>
    <t>Nathan</t>
  </si>
  <si>
    <t>Ondine</t>
  </si>
  <si>
    <t xml:space="preserve"> Clém. Julie</t>
  </si>
  <si>
    <t>Nathalie</t>
  </si>
  <si>
    <t>Mélissa</t>
  </si>
  <si>
    <t>Isabel</t>
  </si>
  <si>
    <t>Snjezana</t>
  </si>
  <si>
    <t>Jacky</t>
  </si>
  <si>
    <t>formule</t>
  </si>
  <si>
    <t>challenge</t>
  </si>
  <si>
    <t>J,E,T,</t>
  </si>
  <si>
    <t>PLACE X 100</t>
  </si>
  <si>
    <t>nbre classés</t>
  </si>
  <si>
    <t>div</t>
  </si>
  <si>
    <t>points</t>
  </si>
  <si>
    <t>10,5 Nivelles</t>
  </si>
  <si>
    <t>Pts</t>
  </si>
  <si>
    <t>Nemeth C.</t>
  </si>
  <si>
    <t>35'09"</t>
  </si>
  <si>
    <t>Durita  Zolika</t>
  </si>
  <si>
    <t>42'18"</t>
  </si>
  <si>
    <t>46'01"</t>
  </si>
  <si>
    <t>46'33"</t>
  </si>
  <si>
    <t>48'26"</t>
  </si>
  <si>
    <t>51'20"</t>
  </si>
  <si>
    <t>Alvarez Bl. Manuel</t>
  </si>
  <si>
    <t>51'32"</t>
  </si>
  <si>
    <t>51'55"</t>
  </si>
  <si>
    <t>53'52"</t>
  </si>
  <si>
    <t>54'49"</t>
  </si>
  <si>
    <t>55'01"</t>
  </si>
  <si>
    <t>55'02"</t>
  </si>
  <si>
    <t>55'15"</t>
  </si>
  <si>
    <t>56'35"</t>
  </si>
  <si>
    <t>1h06'15"</t>
  </si>
  <si>
    <t>1h06'49"</t>
  </si>
  <si>
    <t>1h07'31"</t>
  </si>
  <si>
    <t>1h13'39"</t>
  </si>
  <si>
    <t>1h25'00"</t>
  </si>
  <si>
    <t>classés</t>
  </si>
  <si>
    <t>10,580 Meslin</t>
  </si>
  <si>
    <t>?</t>
  </si>
  <si>
    <t>46'45"</t>
  </si>
  <si>
    <t>50'33"</t>
  </si>
  <si>
    <t>51'03"</t>
  </si>
  <si>
    <t>51'49"</t>
  </si>
  <si>
    <t>54'21"</t>
  </si>
  <si>
    <t>1h01'12"</t>
  </si>
  <si>
    <t>13 km Lillois</t>
  </si>
  <si>
    <t>Detiege</t>
  </si>
  <si>
    <t>45'03"</t>
  </si>
  <si>
    <t>53'33"</t>
  </si>
  <si>
    <t>58'00"</t>
  </si>
  <si>
    <t>58'06"</t>
  </si>
  <si>
    <t>1h00'46"</t>
  </si>
  <si>
    <t>1h02'38"</t>
  </si>
  <si>
    <t>1h04'15"</t>
  </si>
  <si>
    <t>1h05'40"</t>
  </si>
  <si>
    <t>1h07'54"</t>
  </si>
  <si>
    <t>1h07'56"</t>
  </si>
  <si>
    <t>1h08'48"</t>
  </si>
  <si>
    <t>1h12'06"</t>
  </si>
  <si>
    <t>Barbi Lucien</t>
  </si>
  <si>
    <t>1h12'23"</t>
  </si>
  <si>
    <t>1h19'14"</t>
  </si>
  <si>
    <t>1h20'11"</t>
  </si>
  <si>
    <t>1h21'23"</t>
  </si>
  <si>
    <t>1h21'43"</t>
  </si>
  <si>
    <t>1h23'50"</t>
  </si>
  <si>
    <t>1h33'59"</t>
  </si>
  <si>
    <t>1h48'00"</t>
  </si>
  <si>
    <t>14,35 Bousval</t>
  </si>
  <si>
    <t>12,2 km Chaumont G</t>
  </si>
  <si>
    <t>Vanderbeck Y.</t>
  </si>
  <si>
    <t>42'30"</t>
  </si>
  <si>
    <t>49'59"</t>
  </si>
  <si>
    <t>54'25"</t>
  </si>
  <si>
    <t>57'58"</t>
  </si>
  <si>
    <t>1h00'56"</t>
  </si>
  <si>
    <t>1h01'08"</t>
  </si>
  <si>
    <t>1h02'00"</t>
  </si>
  <si>
    <t>1h02'49"</t>
  </si>
  <si>
    <t>1h03'36"</t>
  </si>
  <si>
    <t>1h04'26"</t>
  </si>
  <si>
    <t>1h14'25"</t>
  </si>
  <si>
    <t>1h14'27"</t>
  </si>
  <si>
    <t>6'28"</t>
  </si>
  <si>
    <t>1h53'00"</t>
  </si>
  <si>
    <t>16'</t>
  </si>
  <si>
    <t>23"</t>
  </si>
  <si>
    <t>3'</t>
  </si>
  <si>
    <t>5'</t>
  </si>
  <si>
    <t>3'20"</t>
  </si>
  <si>
    <t>4,7 km Dworp</t>
  </si>
  <si>
    <t>De Backer J.</t>
  </si>
  <si>
    <t>15'26"</t>
  </si>
  <si>
    <t>18'18"</t>
  </si>
  <si>
    <t>19'36"</t>
  </si>
  <si>
    <t>21'49"</t>
  </si>
  <si>
    <t>Clement Julie</t>
  </si>
  <si>
    <t>24'46"</t>
  </si>
  <si>
    <t>25'05"</t>
  </si>
  <si>
    <t>26'45"</t>
  </si>
  <si>
    <t>Alvarez Bl. Mélissa</t>
  </si>
  <si>
    <t>31'30"</t>
  </si>
  <si>
    <t>33'26"</t>
  </si>
  <si>
    <t>00'00"</t>
  </si>
  <si>
    <t>11,6 km Dworp</t>
  </si>
  <si>
    <t>De Molder Wesley</t>
  </si>
  <si>
    <t>41'18"</t>
  </si>
  <si>
    <t>49'21"</t>
  </si>
  <si>
    <t>52'46"</t>
  </si>
  <si>
    <t>53'10"</t>
  </si>
  <si>
    <t>53'34"</t>
  </si>
  <si>
    <t>54'02"</t>
  </si>
  <si>
    <t>56'07"</t>
  </si>
  <si>
    <t>56'19"</t>
  </si>
  <si>
    <t>58'22"</t>
  </si>
  <si>
    <t>58'41"</t>
  </si>
  <si>
    <t>1h00'11"</t>
  </si>
  <si>
    <t>Verheirstraeten Jacky</t>
  </si>
  <si>
    <t>1h00'55"</t>
  </si>
  <si>
    <t>1h05'34"</t>
  </si>
  <si>
    <t>1h06'10"</t>
  </si>
  <si>
    <t>1h06'54"</t>
  </si>
  <si>
    <t>allure au km</t>
  </si>
  <si>
    <t>Bousval</t>
  </si>
  <si>
    <t>Chaumont</t>
  </si>
  <si>
    <t>Zolika</t>
  </si>
  <si>
    <t>4'04"</t>
  </si>
  <si>
    <t>4'06"</t>
  </si>
  <si>
    <t>4'15"</t>
  </si>
  <si>
    <t>Janika</t>
  </si>
  <si>
    <t>0'00"</t>
  </si>
  <si>
    <t>4'45"</t>
  </si>
  <si>
    <t>4'33"</t>
  </si>
  <si>
    <t>Anthony</t>
  </si>
  <si>
    <t>5'00"</t>
  </si>
  <si>
    <t>5'13"</t>
  </si>
  <si>
    <t>4'35"</t>
  </si>
  <si>
    <t>Manu</t>
  </si>
  <si>
    <t>4'51"</t>
  </si>
  <si>
    <t>4'37"</t>
  </si>
  <si>
    <t>Marc</t>
  </si>
  <si>
    <t>5'09"</t>
  </si>
  <si>
    <t>5'01"</t>
  </si>
  <si>
    <t>Lucien</t>
  </si>
  <si>
    <t>5'34"</t>
  </si>
  <si>
    <t>5'17"</t>
  </si>
  <si>
    <t>5'02"</t>
  </si>
  <si>
    <t>Baudouin</t>
  </si>
  <si>
    <t>5'08"</t>
  </si>
  <si>
    <t>5'04"</t>
  </si>
  <si>
    <t>Anne</t>
  </si>
  <si>
    <t>5'15"</t>
  </si>
  <si>
    <t>5'11"</t>
  </si>
  <si>
    <t>Flo</t>
  </si>
  <si>
    <t>5'28"</t>
  </si>
  <si>
    <t>5'42"</t>
  </si>
  <si>
    <t>Monique</t>
  </si>
  <si>
    <t>6'07"</t>
  </si>
  <si>
    <t>6'06"</t>
  </si>
  <si>
    <t>5'46"</t>
  </si>
  <si>
    <t>Bruxelles 20km - 2008</t>
  </si>
  <si>
    <t>temps</t>
  </si>
  <si>
    <t>Kiptarbei</t>
  </si>
  <si>
    <t>1h00'36"</t>
  </si>
  <si>
    <t>Deville Christophe</t>
  </si>
  <si>
    <t>1h24'07"</t>
  </si>
  <si>
    <t>1h25'20"</t>
  </si>
  <si>
    <t>1h26'52"</t>
  </si>
  <si>
    <t>1h29'11"</t>
  </si>
  <si>
    <t>1h34'47"</t>
  </si>
  <si>
    <t>Vanstraelen Patrick</t>
  </si>
  <si>
    <t>1h36'33"</t>
  </si>
  <si>
    <t>1h38'33"</t>
  </si>
  <si>
    <t>1h42'55"</t>
  </si>
  <si>
    <t>1h53'59"</t>
  </si>
  <si>
    <t>1h54'14"</t>
  </si>
  <si>
    <t>1h54'58"</t>
  </si>
  <si>
    <t>Dannau Charles</t>
  </si>
  <si>
    <t>1h57'50"</t>
  </si>
  <si>
    <t>Peremans M,Angèle</t>
  </si>
  <si>
    <t>1h58'06"</t>
  </si>
  <si>
    <t>2h05'42"</t>
  </si>
  <si>
    <t>2h11'32"</t>
  </si>
  <si>
    <t>2h33'11"</t>
  </si>
  <si>
    <t>Kain 21,1 km</t>
  </si>
  <si>
    <t>Istace</t>
  </si>
  <si>
    <t>1h11'17"</t>
  </si>
  <si>
    <t>1h30'11"</t>
  </si>
  <si>
    <t>1h34'02"</t>
  </si>
  <si>
    <t>1h36'29"</t>
  </si>
  <si>
    <t>1h38'11"</t>
  </si>
  <si>
    <t>1h45'48"</t>
  </si>
  <si>
    <t>1h47'21"</t>
  </si>
  <si>
    <t>1h58'42"</t>
  </si>
  <si>
    <t>1h58'43"</t>
  </si>
  <si>
    <t>Marcq 5,3 km</t>
  </si>
  <si>
    <t>Labeau Stéph,</t>
  </si>
  <si>
    <t>20'44"</t>
  </si>
  <si>
    <t>21'24"</t>
  </si>
  <si>
    <t>21'47"</t>
  </si>
  <si>
    <t>22'03"</t>
  </si>
  <si>
    <t>23'30"</t>
  </si>
  <si>
    <t>23'40"</t>
  </si>
  <si>
    <t>24'01"</t>
  </si>
  <si>
    <t>26'32"</t>
  </si>
  <si>
    <t>26'35"</t>
  </si>
  <si>
    <t>31'18"</t>
  </si>
  <si>
    <t>32'19"</t>
  </si>
  <si>
    <t>Lombise 14,992 km</t>
  </si>
  <si>
    <t>Clyncke Ch</t>
  </si>
  <si>
    <t>49'18"</t>
  </si>
  <si>
    <t>1h06'39"</t>
  </si>
  <si>
    <t>1h08'37"</t>
  </si>
  <si>
    <t>1h09'22"</t>
  </si>
  <si>
    <t>1h14'52"</t>
  </si>
  <si>
    <t>1h15'29"</t>
  </si>
  <si>
    <t>1h17'38"</t>
  </si>
  <si>
    <t>1h25'54"</t>
  </si>
  <si>
    <t>1h27'20"</t>
  </si>
  <si>
    <t>Thieusies 5,5 km</t>
  </si>
  <si>
    <t>Grandio A</t>
  </si>
  <si>
    <t>18'33"</t>
  </si>
  <si>
    <t>20'17"</t>
  </si>
  <si>
    <t>20'57"</t>
  </si>
  <si>
    <t>23'29"</t>
  </si>
  <si>
    <t>23'54"</t>
  </si>
  <si>
    <t>Namur 11 km</t>
  </si>
  <si>
    <t>El Hachimi</t>
  </si>
  <si>
    <t>33'57"</t>
  </si>
  <si>
    <t>44'23"</t>
  </si>
  <si>
    <t>45'59"</t>
  </si>
  <si>
    <t>46'31"</t>
  </si>
  <si>
    <t>50'43"</t>
  </si>
  <si>
    <t>51'29"</t>
  </si>
  <si>
    <t>59'49"</t>
  </si>
  <si>
    <t>1h04'39"</t>
  </si>
  <si>
    <t>1h11'03"</t>
  </si>
  <si>
    <t>Rebecq 10 km</t>
  </si>
  <si>
    <t>Wastiau Thomas</t>
  </si>
  <si>
    <t>35'04"</t>
  </si>
  <si>
    <t>39'59"</t>
  </si>
  <si>
    <t>40'25"</t>
  </si>
  <si>
    <t>40'50"</t>
  </si>
  <si>
    <t>42'08"</t>
  </si>
  <si>
    <t>42'25"</t>
  </si>
  <si>
    <t>44'54"</t>
  </si>
  <si>
    <t>45'44"</t>
  </si>
  <si>
    <t>48'55"</t>
  </si>
  <si>
    <t>49'53"</t>
  </si>
  <si>
    <t>54'38"</t>
  </si>
  <si>
    <t>54'39"</t>
  </si>
  <si>
    <t>54'47"</t>
  </si>
  <si>
    <t>59'54"</t>
  </si>
  <si>
    <t>1h00'35"</t>
  </si>
  <si>
    <t>Barbi Sophie</t>
  </si>
  <si>
    <t>1h05'26"</t>
  </si>
  <si>
    <t>Meslin 30 km</t>
  </si>
  <si>
    <t>Vanderbeck Yves</t>
  </si>
  <si>
    <t>1h47'05"</t>
  </si>
  <si>
    <t>2h18'16"</t>
  </si>
  <si>
    <t>2h29'08"</t>
  </si>
  <si>
    <t>2h42'44"</t>
  </si>
  <si>
    <t>Meslin 15 km</t>
  </si>
  <si>
    <t>Sohnle E.</t>
  </si>
  <si>
    <t>55'43"</t>
  </si>
  <si>
    <t>1h01'54"</t>
  </si>
  <si>
    <t>1h08'49"</t>
  </si>
  <si>
    <t>1h09'55"</t>
  </si>
  <si>
    <t>1h13'45"</t>
  </si>
  <si>
    <t>1h27'16"</t>
  </si>
  <si>
    <t>Leval 5,4 km</t>
  </si>
  <si>
    <t>Goossens Julien</t>
  </si>
  <si>
    <t>18'10"</t>
  </si>
  <si>
    <t>20'18"</t>
  </si>
  <si>
    <t>21'15"</t>
  </si>
  <si>
    <t>21'29"</t>
  </si>
  <si>
    <t>22'12"</t>
  </si>
  <si>
    <t>22'15"</t>
  </si>
  <si>
    <t>23'57"</t>
  </si>
  <si>
    <t>24'26"</t>
  </si>
  <si>
    <t>27'42"</t>
  </si>
  <si>
    <t>28'57"</t>
  </si>
  <si>
    <t>30'20"</t>
  </si>
  <si>
    <t>Enghien 5 km</t>
  </si>
  <si>
    <t>Laurent Thomas</t>
  </si>
  <si>
    <t>16'12"</t>
  </si>
  <si>
    <t>19'46"</t>
  </si>
  <si>
    <t>Labrador Herman</t>
  </si>
  <si>
    <t>Van Durme Bruno</t>
  </si>
  <si>
    <t>Hivernales 19,2</t>
  </si>
  <si>
    <t>1h20'32"</t>
  </si>
  <si>
    <t>1h22'08"</t>
  </si>
  <si>
    <t>1h28'12"</t>
  </si>
  <si>
    <t>1h35'46"</t>
  </si>
  <si>
    <t>1h41'45"</t>
  </si>
  <si>
    <t>1h43'24"</t>
  </si>
  <si>
    <t>1h48'06"</t>
  </si>
  <si>
    <t>Anne Mertens</t>
  </si>
  <si>
    <t>1h49'08"</t>
  </si>
  <si>
    <t>Jacky Verheirstraeten</t>
  </si>
  <si>
    <t>1h49'18"</t>
  </si>
  <si>
    <t>1h50'32"</t>
  </si>
  <si>
    <t>Nivelle 10,5 km</t>
  </si>
  <si>
    <t>Lauwers A</t>
  </si>
  <si>
    <t>35'51"</t>
  </si>
  <si>
    <t>42'29"</t>
  </si>
  <si>
    <t>44'21"</t>
  </si>
  <si>
    <t>48'06"</t>
  </si>
  <si>
    <t>49'13"</t>
  </si>
  <si>
    <t>50'07"</t>
  </si>
  <si>
    <t>51'07"</t>
  </si>
  <si>
    <t>51'33"</t>
  </si>
  <si>
    <t>Alvarez Manu</t>
  </si>
  <si>
    <t>51'39"</t>
  </si>
  <si>
    <t>52'36"</t>
  </si>
  <si>
    <t>52'47"</t>
  </si>
  <si>
    <t>55'14"</t>
  </si>
  <si>
    <t>55'46"</t>
  </si>
  <si>
    <t>56'23"</t>
  </si>
  <si>
    <t>58'29"</t>
  </si>
  <si>
    <t>1h00'25"</t>
  </si>
  <si>
    <t>1h02'22"</t>
  </si>
  <si>
    <t>1h05'38"</t>
  </si>
  <si>
    <t>Lillois 12,9 km</t>
  </si>
  <si>
    <t>Delarge J.Y.</t>
  </si>
  <si>
    <t>43'59"</t>
  </si>
  <si>
    <t>51'23"</t>
  </si>
  <si>
    <t>55'40"</t>
  </si>
  <si>
    <t>59'11"</t>
  </si>
  <si>
    <t>1h00'04"</t>
  </si>
  <si>
    <t>1h00'50"</t>
  </si>
  <si>
    <t>1h01'48"</t>
  </si>
  <si>
    <t>1h02'11"</t>
  </si>
  <si>
    <t>1h02'34"</t>
  </si>
  <si>
    <t>1h03'41"</t>
  </si>
  <si>
    <t>1h06'36"</t>
  </si>
  <si>
    <t>1h06'41"</t>
  </si>
  <si>
    <t>1h15'17"</t>
  </si>
  <si>
    <t>Meslin 10,5 km</t>
  </si>
  <si>
    <t>Thomas L</t>
  </si>
  <si>
    <t>34'32"</t>
  </si>
  <si>
    <t>43'48"</t>
  </si>
  <si>
    <t>45'27"</t>
  </si>
  <si>
    <t>47'07"</t>
  </si>
  <si>
    <t>53'13"</t>
  </si>
  <si>
    <t>53'42"</t>
  </si>
  <si>
    <t>55'30"</t>
  </si>
  <si>
    <t>55'33"</t>
  </si>
  <si>
    <t>Bousval 14,35 km</t>
  </si>
  <si>
    <t>Berrached M.</t>
  </si>
  <si>
    <t>46'40"</t>
  </si>
  <si>
    <t>1h00'32"</t>
  </si>
  <si>
    <t>1h03'56"</t>
  </si>
  <si>
    <t>1h04'48"</t>
  </si>
  <si>
    <t>1h06'53"</t>
  </si>
  <si>
    <t>1h07'04"</t>
  </si>
  <si>
    <t>1h09'53"</t>
  </si>
  <si>
    <t>1h10'46"</t>
  </si>
  <si>
    <t>1h12'55"</t>
  </si>
  <si>
    <t>1h13'24"</t>
  </si>
  <si>
    <t>1h16'13"</t>
  </si>
  <si>
    <t>1h17'17"</t>
  </si>
  <si>
    <t>1h20'13"</t>
  </si>
  <si>
    <t>1h21'37"</t>
  </si>
  <si>
    <t>1h46'34"</t>
  </si>
  <si>
    <t>Chaumont Gistoux 12,2km</t>
  </si>
  <si>
    <t>Waterloo 12,38 km</t>
  </si>
  <si>
    <t>Delarge JY</t>
  </si>
  <si>
    <t>41'47"</t>
  </si>
  <si>
    <t>49'45"</t>
  </si>
  <si>
    <t>55'55"</t>
  </si>
  <si>
    <t>56'45"</t>
  </si>
  <si>
    <t>56'59"</t>
  </si>
  <si>
    <t>1h00'00"</t>
  </si>
  <si>
    <t>1h00'47"</t>
  </si>
  <si>
    <t>1h00'59"</t>
  </si>
  <si>
    <t>1h01'43"</t>
  </si>
  <si>
    <t>1h02'25"</t>
  </si>
  <si>
    <t>1h05'19"</t>
  </si>
  <si>
    <t>1h05'28"</t>
  </si>
  <si>
    <t>1h07'09"</t>
  </si>
  <si>
    <t>1h12'09"</t>
  </si>
  <si>
    <t>1h17'14"</t>
  </si>
  <si>
    <t>Dworp 11,7 km</t>
  </si>
  <si>
    <t>Lunders Mats</t>
  </si>
  <si>
    <t>37'23"</t>
  </si>
  <si>
    <t>47'51"</t>
  </si>
  <si>
    <t>48'00"</t>
  </si>
  <si>
    <t>51'51"</t>
  </si>
  <si>
    <t>52'15"</t>
  </si>
  <si>
    <t>53'23"</t>
  </si>
  <si>
    <t>54'48"</t>
  </si>
  <si>
    <t>55'51"</t>
  </si>
  <si>
    <t>58'13"</t>
  </si>
  <si>
    <t>58'57"</t>
  </si>
  <si>
    <t>1h01'55"</t>
  </si>
  <si>
    <t>1h01'57"</t>
  </si>
  <si>
    <t>Course libre - Dworp 4,7 km</t>
  </si>
  <si>
    <t>Boon Stijn</t>
  </si>
  <si>
    <t>14'41"</t>
  </si>
  <si>
    <t>18'08"</t>
  </si>
  <si>
    <t>19'29"</t>
  </si>
  <si>
    <t>Eeckhout Rémi</t>
  </si>
  <si>
    <t>19'56"</t>
  </si>
  <si>
    <t>20'10"</t>
  </si>
  <si>
    <t>20'55"</t>
  </si>
  <si>
    <t>24'29"</t>
  </si>
  <si>
    <t>24'36"</t>
  </si>
  <si>
    <t>25'40"</t>
  </si>
  <si>
    <t>27'40"</t>
  </si>
  <si>
    <t>Wavre-Bxl 25 km</t>
  </si>
  <si>
    <t>PHILIPPE Jérôme</t>
  </si>
  <si>
    <t>1h31'16"</t>
  </si>
  <si>
    <t>1h51'07"</t>
  </si>
  <si>
    <t>2h00'54"</t>
  </si>
  <si>
    <t>2h05'03"</t>
  </si>
  <si>
    <t>2h09'05"</t>
  </si>
  <si>
    <t>2h15'24"</t>
  </si>
  <si>
    <t>2h16'25"</t>
  </si>
  <si>
    <t>2h27'28"</t>
  </si>
  <si>
    <t>2h27'30"</t>
  </si>
  <si>
    <t>2h34'26"</t>
  </si>
  <si>
    <t>Course libre - Genval-Bxl 16 km</t>
  </si>
  <si>
    <t>Moray Lucas</t>
  </si>
  <si>
    <t>54'57"</t>
  </si>
  <si>
    <t>1h25'06"</t>
  </si>
  <si>
    <t>1h34'40"</t>
  </si>
  <si>
    <t>Soignies 10,17 km</t>
  </si>
  <si>
    <t>DUPONT E.</t>
  </si>
  <si>
    <t>34'09"</t>
  </si>
  <si>
    <t>44'26"</t>
  </si>
  <si>
    <t>46'53"</t>
  </si>
  <si>
    <t>46'56"</t>
  </si>
  <si>
    <t>48'14"</t>
  </si>
  <si>
    <t>48'57"</t>
  </si>
  <si>
    <t>Meslin 11,050 km</t>
  </si>
  <si>
    <t>Loquet Th</t>
  </si>
  <si>
    <t>37'47"</t>
  </si>
  <si>
    <t>44'28"</t>
  </si>
  <si>
    <t>44'32"</t>
  </si>
  <si>
    <t>49'49"</t>
  </si>
  <si>
    <t>51'28"</t>
  </si>
  <si>
    <t>52'04"</t>
  </si>
  <si>
    <t>52'13"</t>
  </si>
  <si>
    <t>59'18"</t>
  </si>
  <si>
    <t>1h00'48"</t>
  </si>
  <si>
    <t>Wauthier-Braine</t>
  </si>
  <si>
    <t>38'28"</t>
  </si>
  <si>
    <t>53'55"</t>
  </si>
  <si>
    <t>55'18"</t>
  </si>
  <si>
    <t>57'04"</t>
  </si>
  <si>
    <t>57'51"</t>
  </si>
  <si>
    <t>57'59"</t>
  </si>
  <si>
    <t>59'15"</t>
  </si>
  <si>
    <t>1h00'41"</t>
  </si>
  <si>
    <t>1h04'38"</t>
  </si>
  <si>
    <t>Hèze 13,2 km</t>
  </si>
  <si>
    <t>Vanderbeck</t>
  </si>
  <si>
    <t>46'15"</t>
  </si>
  <si>
    <t>1h04'31"</t>
  </si>
  <si>
    <t>1h08'15"</t>
  </si>
  <si>
    <t>1h09'28"</t>
  </si>
  <si>
    <t>1h10'28"</t>
  </si>
  <si>
    <t>1h19'00"</t>
  </si>
  <si>
    <t>1h19'01"</t>
  </si>
  <si>
    <t>1h38'01"</t>
  </si>
  <si>
    <t>Soignies 11,3 km</t>
  </si>
  <si>
    <t>Catoul E,</t>
  </si>
  <si>
    <t>38'40"</t>
  </si>
  <si>
    <t>47'23"</t>
  </si>
  <si>
    <t>48'52"</t>
  </si>
  <si>
    <t>49'44"</t>
  </si>
  <si>
    <t>49'54"</t>
  </si>
  <si>
    <t>50'37"</t>
  </si>
  <si>
    <t>52'49"</t>
  </si>
  <si>
    <t>54'19"</t>
  </si>
  <si>
    <t>54'46"</t>
  </si>
  <si>
    <t>56'14"</t>
  </si>
  <si>
    <t>David Parada</t>
  </si>
  <si>
    <t>57'36"</t>
  </si>
  <si>
    <t>58'52"</t>
  </si>
  <si>
    <t>1h02'08"</t>
  </si>
  <si>
    <t>1h03'13"</t>
  </si>
  <si>
    <t>Bierges 10,5 km</t>
  </si>
  <si>
    <t>Veloso F.</t>
  </si>
  <si>
    <t>46'13"</t>
  </si>
  <si>
    <t>47'27"</t>
  </si>
  <si>
    <t>48'18"</t>
  </si>
  <si>
    <t>49'37"</t>
  </si>
  <si>
    <t>50'03"</t>
  </si>
  <si>
    <t>51'09"</t>
  </si>
  <si>
    <t>52'28"</t>
  </si>
  <si>
    <t>53'12"</t>
  </si>
  <si>
    <t>58'30"</t>
  </si>
  <si>
    <t>58'42"</t>
  </si>
  <si>
    <t>1h01'01"</t>
  </si>
  <si>
    <t>1h20'24"</t>
  </si>
  <si>
    <t>1h02'26"</t>
  </si>
  <si>
    <t>1h34'18"</t>
  </si>
  <si>
    <t>Ottignies 11,5 km</t>
  </si>
  <si>
    <t>41'02 »</t>
  </si>
  <si>
    <t>53'21"</t>
  </si>
  <si>
    <t>53'32"</t>
  </si>
  <si>
    <t>54'16"</t>
  </si>
  <si>
    <t>57'33"</t>
  </si>
  <si>
    <t>57'34"</t>
  </si>
  <si>
    <t>59'59"</t>
  </si>
  <si>
    <t>1h01'27"</t>
  </si>
  <si>
    <t>1h05'03"</t>
  </si>
  <si>
    <t>1h07'48"</t>
  </si>
  <si>
    <t>1h15'07"</t>
  </si>
  <si>
    <t>1h15'08"</t>
  </si>
  <si>
    <t>1h18'34"</t>
  </si>
  <si>
    <t>16'42"</t>
  </si>
  <si>
    <t>Eeckhout Remy</t>
  </si>
  <si>
    <t>21'42"</t>
  </si>
  <si>
    <t>22'04"</t>
  </si>
  <si>
    <t>Aneessens Anthony</t>
  </si>
  <si>
    <t>24'40"</t>
  </si>
  <si>
    <t>28'16"</t>
  </si>
  <si>
    <t>28'42"</t>
  </si>
  <si>
    <t>41'49"</t>
  </si>
  <si>
    <t>Enghien 10,9  km</t>
  </si>
  <si>
    <t>Heye Glen</t>
  </si>
  <si>
    <t>37'31"</t>
  </si>
  <si>
    <t>43'54"</t>
  </si>
  <si>
    <t>48'53"</t>
  </si>
  <si>
    <t>50'30"</t>
  </si>
  <si>
    <t>54'04"</t>
  </si>
  <si>
    <t>56'09"</t>
  </si>
  <si>
    <t>1h02'03"</t>
  </si>
  <si>
    <t>Baisy-Thy 14,1 km</t>
  </si>
  <si>
    <t>50'08"</t>
  </si>
  <si>
    <t>59'08"</t>
  </si>
  <si>
    <t>1h03'59"</t>
  </si>
  <si>
    <t>1h04'16"</t>
  </si>
  <si>
    <t>1h09'48"</t>
  </si>
  <si>
    <t>1h10'53"</t>
  </si>
  <si>
    <t>1h11'28"</t>
  </si>
  <si>
    <t>1h15'25"</t>
  </si>
  <si>
    <t>1h17'09"</t>
  </si>
  <si>
    <t>1h19'03"</t>
  </si>
  <si>
    <t>1h22'53"</t>
  </si>
  <si>
    <t>Louette St Pierre 7 km</t>
  </si>
  <si>
    <t>Charlier Fl.</t>
  </si>
  <si>
    <t>43'33"</t>
  </si>
  <si>
    <t>Louette St Pierre 21 km</t>
  </si>
  <si>
    <t>Lombart Fr.</t>
  </si>
  <si>
    <t>1h22'07"</t>
  </si>
  <si>
    <t>1h43'51"</t>
  </si>
  <si>
    <t>1h54'00"</t>
  </si>
  <si>
    <t>1h55'08"</t>
  </si>
  <si>
    <t>1h58'08"</t>
  </si>
  <si>
    <t>2h01'35"</t>
  </si>
  <si>
    <t>2h02'55"</t>
  </si>
  <si>
    <t>2h13'48"</t>
  </si>
  <si>
    <t>Sierre - Zinal 31 km</t>
  </si>
  <si>
    <t>Albert Michael</t>
  </si>
  <si>
    <t>3h45'47"</t>
  </si>
  <si>
    <t>4h30'25"</t>
  </si>
  <si>
    <t>4h43'29"</t>
  </si>
  <si>
    <t>4h52'48"</t>
  </si>
  <si>
    <t>5h08'41"</t>
  </si>
  <si>
    <t>5h14'35"</t>
  </si>
  <si>
    <t>5h25'46"</t>
  </si>
  <si>
    <t>5h40'07"</t>
  </si>
  <si>
    <t>5h53'54"</t>
  </si>
  <si>
    <t>6h15'02"</t>
  </si>
  <si>
    <t>Bierghes 8,15 km</t>
  </si>
  <si>
    <t>Thomas Laurent</t>
  </si>
  <si>
    <t>27'01"</t>
  </si>
  <si>
    <t>32'44"</t>
  </si>
  <si>
    <t>36'49"</t>
  </si>
  <si>
    <t>41'00"</t>
  </si>
  <si>
    <t>53'57"</t>
  </si>
  <si>
    <t>53'58"</t>
  </si>
  <si>
    <t>Gastuche 13,4 km</t>
  </si>
  <si>
    <t>Capelle Ch.</t>
  </si>
  <si>
    <t>48'45"</t>
  </si>
  <si>
    <t>1h04'06"</t>
  </si>
  <si>
    <t>1h08'03"</t>
  </si>
  <si>
    <t>1h08'31"</t>
  </si>
  <si>
    <t>1h12'26"</t>
  </si>
  <si>
    <t>10 Miles Tubize</t>
  </si>
  <si>
    <t>Caudron D</t>
  </si>
  <si>
    <t>58'31"</t>
  </si>
  <si>
    <t>1h06'26"</t>
  </si>
  <si>
    <t>1h12'36"</t>
  </si>
  <si>
    <t>1h14'22"</t>
  </si>
  <si>
    <t>1h18'29"</t>
  </si>
  <si>
    <t>1h20'47"</t>
  </si>
  <si>
    <t>1h22'55"</t>
  </si>
  <si>
    <t>1h23'15"</t>
  </si>
  <si>
    <t>1h24'05"</t>
  </si>
  <si>
    <t>8 km Tubize</t>
  </si>
  <si>
    <t>Festjens P</t>
  </si>
  <si>
    <t>31'16"</t>
  </si>
  <si>
    <t>33'44"</t>
  </si>
  <si>
    <t>36'34"</t>
  </si>
  <si>
    <t>37'27"</t>
  </si>
  <si>
    <t>38'09"</t>
  </si>
  <si>
    <t>38'21"</t>
  </si>
  <si>
    <t>39'04"</t>
  </si>
  <si>
    <t>39'08"</t>
  </si>
  <si>
    <t>41'05"</t>
  </si>
  <si>
    <t>41'25"</t>
  </si>
  <si>
    <t>45'58"</t>
  </si>
  <si>
    <t>50'09"</t>
  </si>
  <si>
    <t>51'22"</t>
  </si>
  <si>
    <t>51'24"</t>
  </si>
  <si>
    <t>54'42"</t>
  </si>
  <si>
    <t>5,1 km Leval</t>
  </si>
  <si>
    <t>Waliwender S.</t>
  </si>
  <si>
    <t>17'18"</t>
  </si>
  <si>
    <t>21'17"</t>
  </si>
  <si>
    <t>21'18"</t>
  </si>
  <si>
    <t>21'40"</t>
  </si>
  <si>
    <t>22'01"</t>
  </si>
  <si>
    <t>23'35"</t>
  </si>
  <si>
    <t>25'01"</t>
  </si>
  <si>
    <t>29'00"</t>
  </si>
  <si>
    <t>29'16"</t>
  </si>
  <si>
    <t>Marathon Echternach</t>
  </si>
  <si>
    <t>3h09'22"</t>
  </si>
  <si>
    <t>3h31'01"</t>
  </si>
  <si>
    <t>3h57'58"</t>
  </si>
  <si>
    <t>4h14'31"</t>
  </si>
  <si>
    <t>10 Miles  Echternach</t>
  </si>
  <si>
    <t>1h19'13"</t>
  </si>
  <si>
    <t>1h20'03"</t>
  </si>
  <si>
    <t>1h24'38"</t>
  </si>
  <si>
    <t>12,45 km Hyacitenjog</t>
  </si>
  <si>
    <t>D'Hoedt J</t>
  </si>
  <si>
    <t>45'36"</t>
  </si>
  <si>
    <t>54'23"</t>
  </si>
  <si>
    <t>59'02"</t>
  </si>
  <si>
    <t>1h00'24"</t>
  </si>
  <si>
    <t>1h01'29"</t>
  </si>
  <si>
    <t>1h03'04"</t>
  </si>
  <si>
    <t>1h04'03"</t>
  </si>
  <si>
    <t>1h11'10"</t>
  </si>
  <si>
    <t>1h13'26"</t>
  </si>
  <si>
    <t>1h15'11"</t>
  </si>
  <si>
    <t>1h16'36"</t>
  </si>
  <si>
    <t>1h19'24"</t>
  </si>
  <si>
    <t>1h25'25"</t>
  </si>
  <si>
    <t>1h12'33"</t>
  </si>
  <si>
    <t>7 km Hyacitenjog</t>
  </si>
  <si>
    <t>Van Vracem A.</t>
  </si>
  <si>
    <t>24'30"</t>
  </si>
  <si>
    <t>38'35"</t>
  </si>
  <si>
    <t>44'10"</t>
  </si>
  <si>
    <t>600m</t>
  </si>
  <si>
    <t>1.200m</t>
  </si>
  <si>
    <t>2km</t>
  </si>
  <si>
    <t>11km</t>
  </si>
  <si>
    <t>arrivée</t>
  </si>
  <si>
    <t>15"</t>
  </si>
  <si>
    <t>1'17"</t>
  </si>
  <si>
    <t>1'47</t>
  </si>
  <si>
    <t>1'52</t>
  </si>
  <si>
    <t>2'18</t>
  </si>
  <si>
    <t>2'22</t>
  </si>
  <si>
    <t>2'54</t>
  </si>
  <si>
    <t>2'58</t>
  </si>
  <si>
    <t>3'34</t>
  </si>
  <si>
    <t>3'37</t>
  </si>
  <si>
    <t>4'31</t>
  </si>
  <si>
    <t>40'50</t>
  </si>
  <si>
    <t>46'13</t>
  </si>
  <si>
    <t>48'27</t>
  </si>
  <si>
    <t>49'05</t>
  </si>
  <si>
    <t>56'44</t>
  </si>
  <si>
    <t>56'59</t>
  </si>
  <si>
    <t>57'30</t>
  </si>
  <si>
    <t>59'12</t>
  </si>
  <si>
    <t>60'09</t>
  </si>
  <si>
    <t>63'09</t>
  </si>
  <si>
    <t>5'22</t>
  </si>
  <si>
    <t>2'13</t>
  </si>
  <si>
    <t>7'38</t>
  </si>
  <si>
    <t>1'42</t>
  </si>
  <si>
    <t>2'59</t>
  </si>
  <si>
    <t>Verheirstraeten S</t>
  </si>
  <si>
    <t xml:space="preserve"> S      Verheirs</t>
  </si>
  <si>
    <t>12 km Wauthier Braine</t>
  </si>
  <si>
    <t>Galerin D.</t>
  </si>
  <si>
    <t>42'35"</t>
  </si>
  <si>
    <t>57'32"</t>
  </si>
  <si>
    <t>59'00"</t>
  </si>
  <si>
    <t>59'14"</t>
  </si>
  <si>
    <t>1h01'16"</t>
  </si>
  <si>
    <t>1h05'14"</t>
  </si>
  <si>
    <t>1h05'57"</t>
  </si>
  <si>
    <t>1h14'21"</t>
  </si>
  <si>
    <t>1h15'46"</t>
  </si>
  <si>
    <t>1h26'01"</t>
  </si>
  <si>
    <t>1h39'00"</t>
  </si>
  <si>
    <t>Ecaus</t>
  </si>
  <si>
    <t>4,5 km Ecaussinnes</t>
  </si>
  <si>
    <t>Moniotte G.</t>
  </si>
  <si>
    <t>17'09"</t>
  </si>
  <si>
    <t>18'06"</t>
  </si>
  <si>
    <t>19'10"</t>
  </si>
  <si>
    <t>19'30"</t>
  </si>
  <si>
    <t>20'08"</t>
  </si>
  <si>
    <t>21'26"</t>
  </si>
  <si>
    <t>1h02'44"</t>
  </si>
  <si>
    <t>Céroux</t>
  </si>
  <si>
    <t>Fred Albert</t>
  </si>
  <si>
    <t>RENIER</t>
  </si>
  <si>
    <t>Julien</t>
  </si>
  <si>
    <t>11km Enghien</t>
  </si>
  <si>
    <t>38'45"</t>
  </si>
  <si>
    <t>43'26"</t>
  </si>
  <si>
    <t>50'23"</t>
  </si>
  <si>
    <t>50'50"</t>
  </si>
  <si>
    <t>53'29"</t>
  </si>
  <si>
    <t>54'43"</t>
  </si>
  <si>
    <t>56'30"</t>
  </si>
  <si>
    <t>1h02'45"</t>
  </si>
  <si>
    <t>5km Enghien</t>
  </si>
  <si>
    <t>16'20"</t>
  </si>
  <si>
    <t>21'34"</t>
  </si>
  <si>
    <t>22'27"</t>
  </si>
  <si>
    <t>27'49"</t>
  </si>
  <si>
    <t>29'09"</t>
  </si>
  <si>
    <t>29'18"</t>
  </si>
  <si>
    <t>Desaeger Wendy</t>
  </si>
  <si>
    <t>37'56"</t>
  </si>
  <si>
    <t>Lehaire Francis</t>
  </si>
  <si>
    <t>37'57"</t>
  </si>
  <si>
    <t>37'58"</t>
  </si>
  <si>
    <t>12 km Ottignies</t>
  </si>
  <si>
    <t>Montoisy</t>
  </si>
  <si>
    <t>41'17"</t>
  </si>
  <si>
    <t>53'09"</t>
  </si>
  <si>
    <t>1h02'33"</t>
  </si>
  <si>
    <t>1h04'34"</t>
  </si>
  <si>
    <t>1h10'24"</t>
  </si>
  <si>
    <t>14km Baisy-Thy</t>
  </si>
  <si>
    <t>1h09'43"</t>
  </si>
  <si>
    <t>1h20'07"</t>
  </si>
  <si>
    <t>1h20'46"</t>
  </si>
  <si>
    <t>1h30'16"</t>
  </si>
  <si>
    <t>1h30'17"</t>
  </si>
  <si>
    <t>00"</t>
  </si>
  <si>
    <t>1h33'46"</t>
  </si>
  <si>
    <t>13,5 km Wodecq</t>
  </si>
  <si>
    <t>45'17"</t>
  </si>
  <si>
    <t>57'26"</t>
  </si>
  <si>
    <t>59'44"</t>
  </si>
  <si>
    <t>1h04'33"</t>
  </si>
  <si>
    <t>1h05'08"</t>
  </si>
  <si>
    <t>1h12'16"</t>
  </si>
  <si>
    <t>1h21'49"</t>
  </si>
  <si>
    <t>8,15 km Bierky</t>
  </si>
  <si>
    <t>Vanderplancke E.</t>
  </si>
  <si>
    <t>28'59"</t>
  </si>
  <si>
    <t>33'16"</t>
  </si>
  <si>
    <t>36'53"</t>
  </si>
  <si>
    <t>37'35"</t>
  </si>
  <si>
    <t>39'11"</t>
  </si>
  <si>
    <t>40'37"</t>
  </si>
  <si>
    <t>41'22"</t>
  </si>
  <si>
    <t>43'38"</t>
  </si>
  <si>
    <t>47'09"</t>
  </si>
  <si>
    <t>Louv</t>
  </si>
  <si>
    <t>Alsen</t>
  </si>
  <si>
    <t>13,4 km Gastuche</t>
  </si>
  <si>
    <t>44'25"</t>
  </si>
  <si>
    <t>1h05'46"</t>
  </si>
  <si>
    <t>1h07'11"</t>
  </si>
  <si>
    <t>1h07'12"</t>
  </si>
  <si>
    <t>1h11'38"</t>
  </si>
  <si>
    <t>21,1 km Hérinnes</t>
  </si>
  <si>
    <t>1h14'50"</t>
  </si>
  <si>
    <t>1h37'53"</t>
  </si>
  <si>
    <t>1h44'07"</t>
  </si>
  <si>
    <t>1h47'56"</t>
  </si>
  <si>
    <t>1h52'40"</t>
  </si>
  <si>
    <t>1h53'07"</t>
  </si>
  <si>
    <t>1h54'27"</t>
  </si>
  <si>
    <t>1h56'48"</t>
  </si>
  <si>
    <t>1h59'15"</t>
  </si>
  <si>
    <t>Versmissen F;</t>
  </si>
  <si>
    <t>mètres</t>
  </si>
  <si>
    <t>Vanderstraeten P</t>
  </si>
  <si>
    <t>59'31"</t>
  </si>
  <si>
    <t>1h11'49"</t>
  </si>
  <si>
    <t>1h12'14"</t>
  </si>
  <si>
    <t>1h16'35"</t>
  </si>
  <si>
    <t>1h21'41"</t>
  </si>
  <si>
    <t>1h22'31"</t>
  </si>
  <si>
    <t>1h23'35"</t>
  </si>
  <si>
    <t>1h26'15"</t>
  </si>
  <si>
    <t>1h26'54"</t>
  </si>
  <si>
    <t>1h28'54"</t>
  </si>
  <si>
    <t>1h32'33"</t>
  </si>
  <si>
    <t>1h32'34"</t>
  </si>
  <si>
    <t>1h34'21"</t>
  </si>
  <si>
    <t>1h36'16"</t>
  </si>
  <si>
    <t>Reyners P.</t>
  </si>
  <si>
    <t>30'10"</t>
  </si>
  <si>
    <t>38'05"</t>
  </si>
  <si>
    <t>38'49"</t>
  </si>
  <si>
    <t>45'01"</t>
  </si>
  <si>
    <t>45'57"</t>
  </si>
  <si>
    <t>53'24"</t>
  </si>
  <si>
    <t>Verheirstraeten Stéphanie</t>
  </si>
  <si>
    <t>Langehendries Domin.</t>
  </si>
  <si>
    <t>Verheirstraeten Stépha.</t>
  </si>
  <si>
    <t>Aissatou Issa</t>
  </si>
  <si>
    <t>59'22"</t>
  </si>
  <si>
    <t>57'49"</t>
  </si>
  <si>
    <t>54'45"</t>
  </si>
  <si>
    <t>Chovau Joel</t>
  </si>
  <si>
    <t>1h06'00"</t>
  </si>
  <si>
    <t>Verheistraeten Stéphanie</t>
  </si>
  <si>
    <t>Course de l'heure</t>
  </si>
  <si>
    <t>Raymond</t>
  </si>
  <si>
    <t>Dominique</t>
  </si>
  <si>
    <t>Aissatou</t>
  </si>
  <si>
    <t>Joel</t>
  </si>
  <si>
    <t>1h42'38"</t>
  </si>
  <si>
    <t>Bxl</t>
  </si>
  <si>
    <t>21,1 km Ploegsteert</t>
  </si>
  <si>
    <t>Terer G.</t>
  </si>
  <si>
    <t>1h05'59"</t>
  </si>
  <si>
    <t>1h30'25"</t>
  </si>
  <si>
    <t>1h37'54"</t>
  </si>
  <si>
    <t>1h51'24"</t>
  </si>
  <si>
    <t>2h02'35"</t>
  </si>
  <si>
    <t>2h02'47"</t>
  </si>
  <si>
    <t>2h10'26"</t>
  </si>
  <si>
    <t>2h35'11"</t>
  </si>
  <si>
    <t>nbre</t>
  </si>
  <si>
    <t>JET</t>
  </si>
  <si>
    <t>Challenge</t>
  </si>
  <si>
    <t>Classement  au 30/11/10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</si>
</sst>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0.000"/>
  </numFmts>
  <fonts count="1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6" fontId="0" fillId="0" borderId="0" xfId="0" applyNumberFormat="1" applyAlignment="1">
      <alignment/>
    </xf>
    <xf numFmtId="16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16" fontId="0" fillId="0" borderId="0" xfId="0" applyNumberFormat="1" applyFont="1" applyFill="1" applyAlignment="1">
      <alignment/>
    </xf>
    <xf numFmtId="0" fontId="0" fillId="2" borderId="0" xfId="0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4" fontId="1" fillId="3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Alignment="1">
      <alignment/>
    </xf>
    <xf numFmtId="0" fontId="0" fillId="4" borderId="0" xfId="0" applyFont="1" applyFill="1" applyAlignment="1">
      <alignment/>
    </xf>
    <xf numFmtId="16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/>
    </xf>
    <xf numFmtId="4" fontId="0" fillId="5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5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Alignment="1">
      <alignment horizontal="center"/>
    </xf>
    <xf numFmtId="2" fontId="0" fillId="5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2" borderId="0" xfId="0" applyFont="1" applyFill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" fontId="0" fillId="6" borderId="0" xfId="0" applyNumberFormat="1" applyFill="1" applyAlignment="1">
      <alignment horizontal="center"/>
    </xf>
    <xf numFmtId="0" fontId="1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6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3" fontId="9" fillId="2" borderId="0" xfId="0" applyNumberFormat="1" applyFont="1" applyFill="1" applyAlignment="1">
      <alignment horizontal="center"/>
    </xf>
    <xf numFmtId="16" fontId="9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ill>
        <patternFill patternType="solid">
          <fgColor rgb="FF00FFFF"/>
          <bgColor rgb="FF00FFFF"/>
        </patternFill>
      </fill>
      <border/>
    </dxf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5" sqref="N5"/>
    </sheetView>
  </sheetViews>
  <sheetFormatPr defaultColWidth="11.421875" defaultRowHeight="12.75"/>
  <cols>
    <col min="1" max="1" width="22.140625" style="0" customWidth="1"/>
    <col min="2" max="2" width="7.28125" style="0" customWidth="1"/>
    <col min="3" max="4" width="6.7109375" style="0" customWidth="1"/>
    <col min="5" max="5" width="7.28125" style="0" customWidth="1"/>
    <col min="6" max="6" width="7.7109375" style="0" customWidth="1"/>
    <col min="7" max="7" width="6.28125" style="1" customWidth="1"/>
    <col min="8" max="8" width="7.7109375" style="1" customWidth="1"/>
    <col min="9" max="9" width="7.7109375" style="0" customWidth="1"/>
    <col min="10" max="10" width="6.421875" style="0" bestFit="1" customWidth="1"/>
    <col min="11" max="11" width="6.140625" style="0" bestFit="1" customWidth="1"/>
    <col min="12" max="12" width="5.57421875" style="0" customWidth="1"/>
    <col min="13" max="13" width="6.57421875" style="0" customWidth="1"/>
    <col min="14" max="14" width="7.28125" style="0" customWidth="1"/>
    <col min="15" max="17" width="7.00390625" style="0" customWidth="1"/>
    <col min="18" max="19" width="7.7109375" style="0" customWidth="1"/>
    <col min="20" max="20" width="7.140625" style="0" customWidth="1"/>
    <col min="21" max="21" width="7.7109375" style="0" customWidth="1"/>
    <col min="22" max="22" width="7.8515625" style="0" customWidth="1"/>
    <col min="23" max="24" width="7.7109375" style="0" customWidth="1"/>
    <col min="25" max="25" width="7.8515625" style="0" customWidth="1"/>
    <col min="26" max="27" width="7.7109375" style="0" customWidth="1"/>
    <col min="28" max="28" width="7.140625" style="0" customWidth="1"/>
    <col min="29" max="29" width="5.28125" style="0" customWidth="1"/>
    <col min="30" max="30" width="6.57421875" style="0" customWidth="1"/>
    <col min="31" max="31" width="10.57421875" style="0" customWidth="1"/>
    <col min="32" max="32" width="6.140625" style="0" customWidth="1"/>
    <col min="33" max="35" width="7.140625" style="0" customWidth="1"/>
  </cols>
  <sheetData>
    <row r="1" spans="1:34" ht="12.75">
      <c r="A1" s="2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78</v>
      </c>
      <c r="H1" t="s">
        <v>833</v>
      </c>
      <c r="I1" s="1" t="s">
        <v>843</v>
      </c>
      <c r="J1" s="1" t="s">
        <v>82</v>
      </c>
      <c r="K1" s="60" t="s">
        <v>902</v>
      </c>
      <c r="L1" s="60" t="s">
        <v>903</v>
      </c>
      <c r="M1" s="1" t="s">
        <v>92</v>
      </c>
      <c r="N1" s="1" t="s">
        <v>960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4"/>
      <c r="AA1" s="4"/>
      <c r="AB1" s="4"/>
      <c r="AD1" s="1"/>
      <c r="AE1" s="1"/>
      <c r="AH1" s="3"/>
    </row>
    <row r="2" spans="1:35" ht="12.75">
      <c r="A2" s="2">
        <v>2010</v>
      </c>
      <c r="B2" s="5">
        <v>40525</v>
      </c>
      <c r="C2" s="5">
        <v>40202</v>
      </c>
      <c r="D2" s="5">
        <v>40215</v>
      </c>
      <c r="E2" s="5">
        <v>40216</v>
      </c>
      <c r="F2" s="5">
        <v>40257</v>
      </c>
      <c r="G2" s="5">
        <v>40292</v>
      </c>
      <c r="H2" s="5">
        <v>40306</v>
      </c>
      <c r="I2" s="5">
        <v>40320</v>
      </c>
      <c r="J2" s="5">
        <v>40341</v>
      </c>
      <c r="K2" s="5">
        <v>40425</v>
      </c>
      <c r="L2" s="5">
        <v>40306</v>
      </c>
      <c r="M2" s="5">
        <v>40454</v>
      </c>
      <c r="N2" s="6">
        <v>40461</v>
      </c>
      <c r="O2" s="5"/>
      <c r="P2" s="5"/>
      <c r="Q2" s="5"/>
      <c r="R2" s="5"/>
      <c r="S2" s="5"/>
      <c r="T2" s="5"/>
      <c r="U2" s="6"/>
      <c r="V2" s="6"/>
      <c r="W2" s="6"/>
      <c r="X2" s="6"/>
      <c r="Y2" s="5"/>
      <c r="Z2" s="5"/>
      <c r="AA2" s="5"/>
      <c r="AB2" s="5"/>
      <c r="AC2" s="5"/>
      <c r="AD2" s="6"/>
      <c r="AE2" s="6"/>
      <c r="AF2" s="5"/>
      <c r="AG2" s="5"/>
      <c r="AH2" s="5"/>
      <c r="AI2" s="5"/>
    </row>
    <row r="3" spans="1:42" ht="12.75">
      <c r="A3" s="9" t="s">
        <v>947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>
        <v>16.91</v>
      </c>
      <c r="N3" s="7"/>
      <c r="O3" s="1"/>
      <c r="P3" s="1"/>
      <c r="Q3" s="1"/>
      <c r="R3" s="1"/>
      <c r="S3" s="1"/>
      <c r="T3" s="1"/>
      <c r="U3" s="7"/>
      <c r="V3" s="7"/>
      <c r="W3" s="1"/>
      <c r="X3" s="1"/>
      <c r="Y3" s="7"/>
      <c r="Z3" s="1"/>
      <c r="AA3" s="7"/>
      <c r="AB3" s="1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2.75">
      <c r="A4" t="s">
        <v>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v>85</v>
      </c>
      <c r="O4" s="1"/>
      <c r="P4" s="1"/>
      <c r="Q4" s="1"/>
      <c r="R4" s="1"/>
      <c r="S4" s="1"/>
      <c r="T4" s="1"/>
      <c r="U4" s="7"/>
      <c r="V4" s="7"/>
      <c r="W4" s="1"/>
      <c r="X4" s="1"/>
      <c r="Y4" s="7"/>
      <c r="Z4" s="1"/>
      <c r="AA4" s="7"/>
      <c r="AB4" s="1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2.75">
      <c r="A5" t="s">
        <v>7</v>
      </c>
      <c r="B5" s="7"/>
      <c r="C5" s="7"/>
      <c r="D5" s="7">
        <v>55.178</v>
      </c>
      <c r="E5" s="7"/>
      <c r="F5" s="7"/>
      <c r="G5" s="7"/>
      <c r="H5" s="7"/>
      <c r="I5" s="7"/>
      <c r="J5" s="7"/>
      <c r="K5" s="7">
        <v>50.231</v>
      </c>
      <c r="L5" s="7">
        <v>39.89</v>
      </c>
      <c r="M5" s="7"/>
      <c r="N5" s="7"/>
      <c r="O5" s="7"/>
      <c r="P5" s="7"/>
      <c r="Q5" s="7"/>
      <c r="R5" s="7"/>
      <c r="S5" s="1"/>
      <c r="T5" s="1"/>
      <c r="U5" s="1"/>
      <c r="V5" s="7"/>
      <c r="W5" s="7"/>
      <c r="X5" s="7"/>
      <c r="Y5" s="7"/>
      <c r="Z5" s="7"/>
      <c r="AA5" s="7"/>
      <c r="AB5" s="8"/>
      <c r="AC5" s="8"/>
      <c r="AD5" s="8"/>
      <c r="AE5" s="8">
        <f aca="true" t="shared" si="0" ref="AE5:AE50">LARGE(B5:AD5,1)</f>
        <v>55.178</v>
      </c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2.75">
      <c r="A6" s="9" t="s">
        <v>8</v>
      </c>
      <c r="B6" s="7"/>
      <c r="C6" s="7"/>
      <c r="D6" s="7"/>
      <c r="E6" s="7"/>
      <c r="F6" s="7">
        <v>14.19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1"/>
      <c r="T6" s="1"/>
      <c r="U6" s="1"/>
      <c r="V6" s="7"/>
      <c r="W6" s="7"/>
      <c r="X6" s="7"/>
      <c r="Y6" s="7"/>
      <c r="Z6" s="7"/>
      <c r="AA6" s="7"/>
      <c r="AB6" s="8"/>
      <c r="AC6" s="8"/>
      <c r="AD6" s="8"/>
      <c r="AE6" s="8">
        <f t="shared" si="0"/>
        <v>14.19</v>
      </c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2.75">
      <c r="A7" t="s">
        <v>9</v>
      </c>
      <c r="B7" s="7"/>
      <c r="C7" s="7"/>
      <c r="D7" s="7"/>
      <c r="E7" s="7"/>
      <c r="F7" s="7"/>
      <c r="G7" s="7"/>
      <c r="H7" s="7"/>
      <c r="I7" s="7"/>
      <c r="J7" s="7">
        <v>71.253</v>
      </c>
      <c r="K7" s="7"/>
      <c r="L7" s="7"/>
      <c r="M7" s="7"/>
      <c r="N7" s="7"/>
      <c r="O7" s="7"/>
      <c r="P7" s="7"/>
      <c r="Q7" s="7"/>
      <c r="R7" s="7"/>
      <c r="S7" s="1"/>
      <c r="T7" s="1"/>
      <c r="U7" s="1"/>
      <c r="V7" s="7"/>
      <c r="W7" s="7"/>
      <c r="X7" s="7"/>
      <c r="Y7" s="7"/>
      <c r="Z7" s="7"/>
      <c r="AA7" s="7"/>
      <c r="AB7" s="8"/>
      <c r="AC7" s="8"/>
      <c r="AD7" s="8"/>
      <c r="AE7" s="8">
        <f t="shared" si="0"/>
        <v>71.253</v>
      </c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2.75">
      <c r="A8" t="s">
        <v>10</v>
      </c>
      <c r="B8" s="7"/>
      <c r="C8" s="7"/>
      <c r="D8" s="7"/>
      <c r="E8" s="7"/>
      <c r="F8" s="7"/>
      <c r="G8" s="7"/>
      <c r="H8" s="7"/>
      <c r="I8" s="1"/>
      <c r="J8" s="7"/>
      <c r="K8" s="7"/>
      <c r="L8" s="7"/>
      <c r="M8" s="7">
        <v>80.55</v>
      </c>
      <c r="N8" s="7"/>
      <c r="O8" s="7"/>
      <c r="P8" s="7"/>
      <c r="Q8" s="7"/>
      <c r="R8" s="7"/>
      <c r="S8" s="1"/>
      <c r="T8" s="1"/>
      <c r="U8" s="1"/>
      <c r="V8" s="1"/>
      <c r="W8" s="7"/>
      <c r="X8" s="7"/>
      <c r="Y8" s="7"/>
      <c r="Z8" s="7"/>
      <c r="AA8" s="7"/>
      <c r="AB8" s="8"/>
      <c r="AC8" s="8"/>
      <c r="AD8" s="8"/>
      <c r="AE8" s="8">
        <f t="shared" si="0"/>
        <v>80.55</v>
      </c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2.75">
      <c r="A9" t="s">
        <v>11</v>
      </c>
      <c r="B9" s="7"/>
      <c r="C9" s="7"/>
      <c r="D9" s="7"/>
      <c r="E9" s="7"/>
      <c r="F9" s="7"/>
      <c r="G9" s="7">
        <v>74.81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1"/>
      <c r="T9" s="1"/>
      <c r="U9" s="7"/>
      <c r="V9" s="7"/>
      <c r="W9" s="7"/>
      <c r="X9" s="7"/>
      <c r="Y9" s="1"/>
      <c r="Z9" s="1"/>
      <c r="AA9" s="1"/>
      <c r="AB9" s="8"/>
      <c r="AC9" s="8"/>
      <c r="AD9" s="8"/>
      <c r="AE9" s="8">
        <f t="shared" si="0"/>
        <v>74.81</v>
      </c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12.75">
      <c r="A10" s="9" t="s">
        <v>12</v>
      </c>
      <c r="B10" s="7"/>
      <c r="C10" s="7"/>
      <c r="D10" s="7"/>
      <c r="E10" s="7"/>
      <c r="F10" s="7"/>
      <c r="G10" s="7"/>
      <c r="H10" s="7"/>
      <c r="I10" s="7"/>
      <c r="J10" s="7">
        <v>35.177</v>
      </c>
      <c r="K10" s="7"/>
      <c r="L10" s="7"/>
      <c r="M10" s="7"/>
      <c r="N10" s="7"/>
      <c r="O10" s="1"/>
      <c r="P10" s="1"/>
      <c r="Q10" s="1"/>
      <c r="R10" s="1"/>
      <c r="S10" s="1"/>
      <c r="T10" s="1"/>
      <c r="U10" s="1"/>
      <c r="V10" s="7"/>
      <c r="W10" s="1"/>
      <c r="X10" s="7"/>
      <c r="Y10" s="7"/>
      <c r="Z10" s="7"/>
      <c r="AA10" s="7"/>
      <c r="AB10" s="1"/>
      <c r="AC10" s="8"/>
      <c r="AD10" s="8"/>
      <c r="AE10" s="8">
        <f t="shared" si="0"/>
        <v>35.177</v>
      </c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</row>
    <row r="11" spans="1:42" ht="12.75">
      <c r="A11" t="s">
        <v>951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>
        <v>14.64</v>
      </c>
      <c r="N11" s="7"/>
      <c r="O11" s="1"/>
      <c r="P11" s="1"/>
      <c r="Q11" s="1"/>
      <c r="R11" s="1"/>
      <c r="S11" s="1"/>
      <c r="T11" s="1"/>
      <c r="U11" s="1"/>
      <c r="V11" s="7"/>
      <c r="W11" s="1"/>
      <c r="X11" s="7"/>
      <c r="Y11" s="7"/>
      <c r="Z11" s="7"/>
      <c r="AA11" s="7"/>
      <c r="AB11" s="1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</row>
    <row r="12" spans="1:42" ht="12.75">
      <c r="A12" s="9" t="s">
        <v>13</v>
      </c>
      <c r="B12" s="7"/>
      <c r="C12" s="7"/>
      <c r="D12" s="7"/>
      <c r="E12" s="7"/>
      <c r="F12" s="7">
        <v>51.69</v>
      </c>
      <c r="G12" s="7">
        <v>62.56</v>
      </c>
      <c r="H12" s="7"/>
      <c r="I12" s="7"/>
      <c r="J12" s="7"/>
      <c r="K12" s="7"/>
      <c r="L12" s="7"/>
      <c r="M12" s="7">
        <v>53.27</v>
      </c>
      <c r="N12" s="7"/>
      <c r="O12" s="1"/>
      <c r="P12" s="1"/>
      <c r="Q12" s="1"/>
      <c r="R12" s="1"/>
      <c r="S12" s="1"/>
      <c r="T12" s="1"/>
      <c r="U12" s="1"/>
      <c r="V12" s="7"/>
      <c r="W12" s="1"/>
      <c r="X12" s="7"/>
      <c r="Y12" s="7"/>
      <c r="Z12" s="7"/>
      <c r="AA12" s="7"/>
      <c r="AB12" s="1"/>
      <c r="AC12" s="8"/>
      <c r="AD12" s="8"/>
      <c r="AE12" s="8">
        <f t="shared" si="0"/>
        <v>62.56</v>
      </c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</row>
    <row r="13" spans="1:42" ht="12.75">
      <c r="A13" t="s">
        <v>14</v>
      </c>
      <c r="B13" s="7"/>
      <c r="C13" s="7"/>
      <c r="D13" s="7"/>
      <c r="E13" s="7"/>
      <c r="F13" s="7"/>
      <c r="G13" s="7"/>
      <c r="H13" s="7"/>
      <c r="I13" s="7"/>
      <c r="J13" s="7"/>
      <c r="K13" s="1"/>
      <c r="L13" s="1"/>
      <c r="M13" s="1"/>
      <c r="N13" s="1"/>
      <c r="O13" s="7"/>
      <c r="P13" s="7"/>
      <c r="Q13" s="7"/>
      <c r="R13" s="7"/>
      <c r="S13" s="1"/>
      <c r="T13" s="1"/>
      <c r="U13" s="1"/>
      <c r="V13" s="7"/>
      <c r="W13" s="7"/>
      <c r="X13" s="7"/>
      <c r="Y13" s="7"/>
      <c r="Z13" s="7"/>
      <c r="AA13" s="7"/>
      <c r="AB13" s="8"/>
      <c r="AC13" s="8"/>
      <c r="AD13" s="8"/>
      <c r="AE13" s="8" t="e">
        <f t="shared" si="0"/>
        <v>#NUM!</v>
      </c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</row>
    <row r="14" spans="1:42" ht="12.75">
      <c r="A14" s="9" t="s">
        <v>15</v>
      </c>
      <c r="B14" s="7"/>
      <c r="C14" s="7"/>
      <c r="D14" s="7"/>
      <c r="E14" s="7"/>
      <c r="F14" s="7"/>
      <c r="G14" s="7"/>
      <c r="H14" s="7"/>
      <c r="I14" s="7"/>
      <c r="J14" s="4"/>
      <c r="K14" s="10"/>
      <c r="L14" s="10"/>
      <c r="M14" s="7"/>
      <c r="N14" s="7"/>
      <c r="O14" s="7"/>
      <c r="P14" s="7"/>
      <c r="Q14" s="7"/>
      <c r="R14" s="7"/>
      <c r="S14" s="1"/>
      <c r="T14" s="1"/>
      <c r="U14" s="1"/>
      <c r="V14" s="7"/>
      <c r="W14" s="7"/>
      <c r="X14" s="7"/>
      <c r="Y14" s="7"/>
      <c r="Z14" s="7"/>
      <c r="AA14" s="7"/>
      <c r="AB14" s="8"/>
      <c r="AC14" s="8"/>
      <c r="AD14" s="8"/>
      <c r="AE14" s="8" t="e">
        <f t="shared" si="0"/>
        <v>#NUM!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</row>
    <row r="15" spans="1:31" ht="12.75">
      <c r="A15" s="9" t="s">
        <v>16</v>
      </c>
      <c r="B15" s="7"/>
      <c r="C15" s="7"/>
      <c r="D15" s="7">
        <v>17.172</v>
      </c>
      <c r="E15" s="7"/>
      <c r="F15" s="7"/>
      <c r="G15" s="7"/>
      <c r="H15" s="7"/>
      <c r="I15" s="7"/>
      <c r="J15" s="4"/>
      <c r="K15" s="10">
        <v>9.461</v>
      </c>
      <c r="L15" s="10">
        <v>6.56</v>
      </c>
      <c r="M15" s="7"/>
      <c r="N15" s="7"/>
      <c r="O15" s="7"/>
      <c r="P15" s="7"/>
      <c r="Q15" s="7"/>
      <c r="R15" s="7"/>
      <c r="S15" s="1"/>
      <c r="T15" s="1"/>
      <c r="U15" s="1"/>
      <c r="V15" s="7"/>
      <c r="W15" s="7"/>
      <c r="X15" s="7"/>
      <c r="Y15" s="7"/>
      <c r="Z15" s="7"/>
      <c r="AA15" s="7"/>
      <c r="AB15" s="8"/>
      <c r="AC15" s="8"/>
      <c r="AD15" s="8"/>
      <c r="AE15" s="8">
        <f t="shared" si="0"/>
        <v>17.172</v>
      </c>
    </row>
    <row r="16" spans="1:42" ht="12.75">
      <c r="A16" t="s">
        <v>17</v>
      </c>
      <c r="B16" s="7"/>
      <c r="C16" s="7"/>
      <c r="D16" s="7"/>
      <c r="E16" s="7"/>
      <c r="F16" s="7"/>
      <c r="G16" s="7"/>
      <c r="H16" s="7"/>
      <c r="I16" s="7"/>
      <c r="J16" s="1"/>
      <c r="K16" s="11"/>
      <c r="L16" s="11"/>
      <c r="M16" s="7"/>
      <c r="N16" s="7"/>
      <c r="O16" s="7"/>
      <c r="P16" s="7"/>
      <c r="Q16" s="7"/>
      <c r="R16" s="7"/>
      <c r="S16" s="1"/>
      <c r="T16" s="1"/>
      <c r="U16" s="1"/>
      <c r="V16" s="7"/>
      <c r="W16" s="7"/>
      <c r="X16" s="7"/>
      <c r="Y16" s="7"/>
      <c r="Z16" s="7"/>
      <c r="AA16" s="7"/>
      <c r="AB16" s="8"/>
      <c r="AC16" s="8"/>
      <c r="AD16" s="8"/>
      <c r="AE16" s="8" t="e">
        <f t="shared" si="0"/>
        <v>#NUM!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</row>
    <row r="17" spans="1:42" ht="12.75">
      <c r="A17" t="s">
        <v>18</v>
      </c>
      <c r="B17" s="7"/>
      <c r="C17" s="7"/>
      <c r="D17" s="7"/>
      <c r="E17" s="7"/>
      <c r="F17" s="7"/>
      <c r="G17" s="7"/>
      <c r="H17" s="7"/>
      <c r="I17" s="7">
        <v>57.397</v>
      </c>
      <c r="J17" s="1"/>
      <c r="K17" s="10"/>
      <c r="L17" s="1"/>
      <c r="M17" s="1"/>
      <c r="N17" s="7"/>
      <c r="O17" s="7"/>
      <c r="P17" s="7"/>
      <c r="Q17" s="7"/>
      <c r="R17" s="7"/>
      <c r="S17" s="1"/>
      <c r="T17" s="1"/>
      <c r="U17" s="1"/>
      <c r="V17" s="7"/>
      <c r="W17" s="1"/>
      <c r="X17" s="1"/>
      <c r="Y17" s="1"/>
      <c r="Z17" s="7"/>
      <c r="AA17" s="7"/>
      <c r="AB17" s="8"/>
      <c r="AC17" s="8"/>
      <c r="AD17" s="8"/>
      <c r="AE17" s="8">
        <f t="shared" si="0"/>
        <v>57.397</v>
      </c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</row>
    <row r="18" spans="1:42" ht="12.75">
      <c r="A18" t="s">
        <v>19</v>
      </c>
      <c r="B18" s="7"/>
      <c r="C18" s="7"/>
      <c r="D18" s="7"/>
      <c r="E18" s="7">
        <v>89.65</v>
      </c>
      <c r="F18" s="7">
        <v>91.97</v>
      </c>
      <c r="G18" s="7"/>
      <c r="H18" s="7"/>
      <c r="I18" s="7"/>
      <c r="J18" s="1"/>
      <c r="K18" s="10"/>
      <c r="L18" s="10"/>
      <c r="M18" s="7"/>
      <c r="N18" s="7"/>
      <c r="O18" s="1"/>
      <c r="P18" s="1"/>
      <c r="Q18" s="7"/>
      <c r="R18" s="7"/>
      <c r="S18" s="1"/>
      <c r="T18" s="1"/>
      <c r="U18" s="7"/>
      <c r="V18" s="7"/>
      <c r="W18" s="1"/>
      <c r="X18" s="1"/>
      <c r="Y18" s="7"/>
      <c r="Z18" s="1"/>
      <c r="AA18" s="1"/>
      <c r="AB18" s="8"/>
      <c r="AC18" s="8"/>
      <c r="AD18" s="8"/>
      <c r="AE18" s="8">
        <f t="shared" si="0"/>
        <v>91.97</v>
      </c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</row>
    <row r="19" spans="1:42" ht="12.75">
      <c r="A19" t="s">
        <v>20</v>
      </c>
      <c r="B19" s="7"/>
      <c r="C19" s="7"/>
      <c r="D19" s="7"/>
      <c r="E19" s="7">
        <v>61.43</v>
      </c>
      <c r="F19" s="7">
        <v>86.42</v>
      </c>
      <c r="G19" s="7"/>
      <c r="H19" s="7">
        <v>91.541</v>
      </c>
      <c r="I19" s="7"/>
      <c r="J19" s="7">
        <v>77.582</v>
      </c>
      <c r="K19" s="10"/>
      <c r="L19" s="1"/>
      <c r="M19" s="7"/>
      <c r="N19" s="7"/>
      <c r="O19" s="1"/>
      <c r="P19" s="1"/>
      <c r="Q19" s="7"/>
      <c r="R19" s="7"/>
      <c r="S19" s="1"/>
      <c r="T19" s="1"/>
      <c r="U19" s="7"/>
      <c r="V19" s="7"/>
      <c r="W19" s="1"/>
      <c r="X19" s="1"/>
      <c r="Y19" s="7"/>
      <c r="Z19" s="1"/>
      <c r="AA19" s="1"/>
      <c r="AB19" s="8"/>
      <c r="AC19" s="8"/>
      <c r="AD19" s="8"/>
      <c r="AE19" s="8">
        <f t="shared" si="0"/>
        <v>91.541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</row>
    <row r="20" spans="1:42" ht="12.75">
      <c r="A20" t="s">
        <v>21</v>
      </c>
      <c r="B20" s="7"/>
      <c r="C20" s="7"/>
      <c r="D20" s="7"/>
      <c r="E20" s="7"/>
      <c r="F20" s="7"/>
      <c r="G20" s="7"/>
      <c r="H20" s="7">
        <v>86.135</v>
      </c>
      <c r="I20" s="7"/>
      <c r="J20" s="1"/>
      <c r="K20" s="10"/>
      <c r="L20" s="1"/>
      <c r="M20" s="7"/>
      <c r="N20" s="7"/>
      <c r="O20" s="7"/>
      <c r="P20" s="7"/>
      <c r="Q20" s="7"/>
      <c r="R20" s="7"/>
      <c r="S20" s="1"/>
      <c r="T20" s="1"/>
      <c r="U20" s="7"/>
      <c r="V20" s="7"/>
      <c r="W20" s="7"/>
      <c r="X20" s="7"/>
      <c r="Y20" s="7"/>
      <c r="Z20" s="7"/>
      <c r="AA20" s="7"/>
      <c r="AB20" s="8"/>
      <c r="AC20" s="8"/>
      <c r="AD20" s="8"/>
      <c r="AE20" s="8">
        <f t="shared" si="0"/>
        <v>86.135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42" ht="12.75">
      <c r="A21" t="s">
        <v>22</v>
      </c>
      <c r="B21" s="7"/>
      <c r="C21" s="7"/>
      <c r="D21" s="7"/>
      <c r="E21" s="7"/>
      <c r="F21" s="7"/>
      <c r="G21" s="7"/>
      <c r="H21" s="7"/>
      <c r="I21" s="7"/>
      <c r="J21" s="7">
        <v>36.443</v>
      </c>
      <c r="K21" s="7"/>
      <c r="L21" s="7"/>
      <c r="M21" s="1"/>
      <c r="N21" s="7"/>
      <c r="O21" s="7"/>
      <c r="P21" s="7"/>
      <c r="Q21" s="7"/>
      <c r="R21" s="7"/>
      <c r="S21" s="1"/>
      <c r="T21" s="1"/>
      <c r="U21" s="1"/>
      <c r="V21" s="7"/>
      <c r="W21" s="7"/>
      <c r="X21" s="7"/>
      <c r="Y21" s="1"/>
      <c r="Z21" s="7"/>
      <c r="AA21" s="7"/>
      <c r="AB21" s="8"/>
      <c r="AC21" s="8"/>
      <c r="AD21" s="8"/>
      <c r="AE21" s="8">
        <f t="shared" si="0"/>
        <v>36.443</v>
      </c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ht="12.75">
      <c r="A22" s="9" t="s">
        <v>23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1"/>
      <c r="T22" s="1"/>
      <c r="U22" s="1"/>
      <c r="V22" s="7"/>
      <c r="W22" s="7"/>
      <c r="X22" s="7"/>
      <c r="Y22" s="7"/>
      <c r="Z22" s="7"/>
      <c r="AA22" s="7"/>
      <c r="AB22" s="8"/>
      <c r="AC22" s="8"/>
      <c r="AD22" s="8"/>
      <c r="AE22" s="8" t="e">
        <f t="shared" si="0"/>
        <v>#NUM!</v>
      </c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2.75">
      <c r="A23" s="9" t="s">
        <v>24</v>
      </c>
      <c r="B23" s="7"/>
      <c r="C23" s="7"/>
      <c r="D23" s="7"/>
      <c r="E23" s="7"/>
      <c r="F23" s="7">
        <v>41.97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1"/>
      <c r="T23" s="1"/>
      <c r="U23" s="1"/>
      <c r="V23" s="7"/>
      <c r="W23" s="7"/>
      <c r="X23" s="7"/>
      <c r="Y23" s="7"/>
      <c r="Z23" s="7"/>
      <c r="AA23" s="7"/>
      <c r="AB23" s="8"/>
      <c r="AC23" s="8"/>
      <c r="AD23" s="8"/>
      <c r="AE23" s="8">
        <f t="shared" si="0"/>
        <v>41.97</v>
      </c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 ht="12.75">
      <c r="A24" t="s">
        <v>25</v>
      </c>
      <c r="B24" s="7"/>
      <c r="C24" s="7"/>
      <c r="D24" s="7"/>
      <c r="E24" s="7"/>
      <c r="F24" s="7"/>
      <c r="G24" s="7"/>
      <c r="H24" s="7">
        <v>80.729</v>
      </c>
      <c r="I24" s="1"/>
      <c r="J24" s="1"/>
      <c r="K24" s="10"/>
      <c r="L24" s="10"/>
      <c r="M24" s="7"/>
      <c r="N24" s="7"/>
      <c r="O24" s="7"/>
      <c r="P24" s="7"/>
      <c r="Q24" s="7"/>
      <c r="R24" s="1"/>
      <c r="S24" s="1"/>
      <c r="T24" s="1"/>
      <c r="U24" s="1"/>
      <c r="V24" s="7"/>
      <c r="W24" s="1"/>
      <c r="X24" s="1"/>
      <c r="Y24" s="7"/>
      <c r="Z24" s="7"/>
      <c r="AA24" s="7"/>
      <c r="AB24" s="8"/>
      <c r="AC24" s="8"/>
      <c r="AD24" s="8"/>
      <c r="AE24" s="8">
        <f t="shared" si="0"/>
        <v>80.729</v>
      </c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2.75">
      <c r="A25" t="s">
        <v>26</v>
      </c>
      <c r="B25" s="7"/>
      <c r="C25" s="7"/>
      <c r="D25" s="7"/>
      <c r="E25" s="7"/>
      <c r="F25" s="7"/>
      <c r="G25" s="7"/>
      <c r="H25" s="7">
        <v>82.081</v>
      </c>
      <c r="I25" s="1"/>
      <c r="J25" s="1"/>
      <c r="K25" s="10"/>
      <c r="L25" s="10"/>
      <c r="M25" s="7">
        <v>73.73</v>
      </c>
      <c r="N25" s="7"/>
      <c r="O25" s="7"/>
      <c r="P25" s="7"/>
      <c r="Q25" s="7"/>
      <c r="R25" s="1"/>
      <c r="S25" s="1"/>
      <c r="T25" s="1"/>
      <c r="U25" s="1"/>
      <c r="V25" s="7"/>
      <c r="W25" s="1"/>
      <c r="X25" s="1"/>
      <c r="Y25" s="7"/>
      <c r="Z25" s="7"/>
      <c r="AA25" s="7"/>
      <c r="AB25" s="8"/>
      <c r="AC25" s="8"/>
      <c r="AD25" s="8"/>
      <c r="AE25" s="8">
        <f t="shared" si="0"/>
        <v>82.081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2.75">
      <c r="A26" s="9" t="s">
        <v>27</v>
      </c>
      <c r="B26" s="7"/>
      <c r="C26" s="7"/>
      <c r="D26" s="7"/>
      <c r="E26" s="7"/>
      <c r="F26" s="7"/>
      <c r="G26" s="7"/>
      <c r="H26" s="7"/>
      <c r="I26" s="7"/>
      <c r="J26" s="1"/>
      <c r="K26" s="10"/>
      <c r="L26" s="10"/>
      <c r="M26" s="7"/>
      <c r="N26" s="7"/>
      <c r="O26" s="7"/>
      <c r="P26" s="7"/>
      <c r="Q26" s="7"/>
      <c r="R26" s="7"/>
      <c r="S26" s="1"/>
      <c r="T26" s="1"/>
      <c r="U26" s="1"/>
      <c r="V26" s="7"/>
      <c r="W26" s="7"/>
      <c r="X26" s="7"/>
      <c r="Y26" s="1"/>
      <c r="Z26" s="7"/>
      <c r="AA26" s="7"/>
      <c r="AB26" s="8"/>
      <c r="AC26" s="8"/>
      <c r="AD26" s="8"/>
      <c r="AE26" s="8" t="e">
        <f t="shared" si="0"/>
        <v>#NUM!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2.75">
      <c r="A27" t="s">
        <v>28</v>
      </c>
      <c r="B27" s="7"/>
      <c r="C27" s="7"/>
      <c r="D27" s="7"/>
      <c r="E27" s="7"/>
      <c r="F27" s="7"/>
      <c r="G27" s="7"/>
      <c r="H27" s="7"/>
      <c r="I27" s="7"/>
      <c r="J27" s="1"/>
      <c r="K27" s="12"/>
      <c r="L27" s="12"/>
      <c r="M27" s="7"/>
      <c r="N27" s="7"/>
      <c r="O27" s="7"/>
      <c r="P27" s="7"/>
      <c r="Q27" s="7"/>
      <c r="R27" s="7"/>
      <c r="S27" s="1"/>
      <c r="T27" s="1"/>
      <c r="U27" s="1"/>
      <c r="V27" s="7"/>
      <c r="W27" s="7"/>
      <c r="X27" s="7"/>
      <c r="Y27" s="7"/>
      <c r="Z27" s="7"/>
      <c r="AA27" s="7"/>
      <c r="AB27" s="8"/>
      <c r="AC27" s="8"/>
      <c r="AD27" s="8"/>
      <c r="AE27" s="8" t="e">
        <f t="shared" si="0"/>
        <v>#NUM!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ht="12.75">
      <c r="A28" t="s">
        <v>29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1"/>
      <c r="T28" s="1"/>
      <c r="U28" s="1"/>
      <c r="V28" s="7"/>
      <c r="W28" s="7"/>
      <c r="X28" s="7"/>
      <c r="Y28" s="7"/>
      <c r="Z28" s="7"/>
      <c r="AA28" s="7"/>
      <c r="AB28" s="8"/>
      <c r="AC28" s="8"/>
      <c r="AD28" s="8"/>
      <c r="AE28" s="8" t="e">
        <f t="shared" si="0"/>
        <v>#NUM!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ht="12.75">
      <c r="A29" t="s">
        <v>30</v>
      </c>
      <c r="B29" s="7"/>
      <c r="C29" s="7"/>
      <c r="D29" s="7"/>
      <c r="E29" s="7"/>
      <c r="F29" s="7">
        <v>77.39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1"/>
      <c r="T29" s="1"/>
      <c r="U29" s="1"/>
      <c r="V29" s="7"/>
      <c r="W29" s="7"/>
      <c r="X29" s="7"/>
      <c r="Y29" s="7"/>
      <c r="Z29" s="7"/>
      <c r="AA29" s="7"/>
      <c r="AB29" s="8"/>
      <c r="AC29" s="8"/>
      <c r="AD29" s="8"/>
      <c r="AE29" s="8">
        <f t="shared" si="0"/>
        <v>77.39</v>
      </c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ht="12.75">
      <c r="A30" s="9" t="s">
        <v>31</v>
      </c>
      <c r="B30" s="7"/>
      <c r="C30" s="7"/>
      <c r="D30" s="7"/>
      <c r="E30" s="7"/>
      <c r="F30" s="7">
        <v>48.22</v>
      </c>
      <c r="G30" s="7"/>
      <c r="H30" s="7"/>
      <c r="I30" s="7"/>
      <c r="J30" s="7"/>
      <c r="K30" s="7"/>
      <c r="L30" s="7"/>
      <c r="M30" s="7">
        <v>46.45</v>
      </c>
      <c r="N30" s="7"/>
      <c r="O30" s="7"/>
      <c r="P30" s="7"/>
      <c r="Q30" s="7"/>
      <c r="R30" s="7"/>
      <c r="S30" s="1"/>
      <c r="T30" s="1"/>
      <c r="U30" s="7"/>
      <c r="V30" s="7"/>
      <c r="W30" s="7"/>
      <c r="X30" s="7"/>
      <c r="Y30" s="7"/>
      <c r="Z30" s="7"/>
      <c r="AA30" s="7"/>
      <c r="AB30" s="8"/>
      <c r="AC30" s="8"/>
      <c r="AD30" s="8"/>
      <c r="AE30" s="8">
        <f t="shared" si="0"/>
        <v>48.22</v>
      </c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ht="12.75">
      <c r="A31" t="s">
        <v>32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1"/>
      <c r="T31" s="1"/>
      <c r="U31" s="1"/>
      <c r="V31" s="7"/>
      <c r="W31" s="7"/>
      <c r="X31" s="7"/>
      <c r="Y31" s="7"/>
      <c r="Z31" s="1"/>
      <c r="AA31" s="7"/>
      <c r="AB31" s="8"/>
      <c r="AC31" s="8"/>
      <c r="AD31" s="8"/>
      <c r="AE31" s="8" t="e">
        <f t="shared" si="0"/>
        <v>#NUM!</v>
      </c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ht="12.75">
      <c r="A32" t="s">
        <v>33</v>
      </c>
      <c r="B32" s="7"/>
      <c r="C32" s="7"/>
      <c r="D32" s="7"/>
      <c r="E32" s="7"/>
      <c r="F32" s="7"/>
      <c r="G32" s="7"/>
      <c r="H32" s="7"/>
      <c r="I32" s="7"/>
      <c r="J32" s="7">
        <v>42.139</v>
      </c>
      <c r="K32" s="7"/>
      <c r="L32" s="7"/>
      <c r="M32" s="7">
        <v>51</v>
      </c>
      <c r="N32" s="7"/>
      <c r="O32" s="7"/>
      <c r="P32" s="7"/>
      <c r="Q32" s="7"/>
      <c r="R32" s="7"/>
      <c r="S32" s="1"/>
      <c r="T32" s="1"/>
      <c r="U32" s="1"/>
      <c r="V32" s="7"/>
      <c r="W32" s="7"/>
      <c r="X32" s="7"/>
      <c r="Y32" s="7"/>
      <c r="Z32" s="7"/>
      <c r="AA32" s="7"/>
      <c r="AB32" s="8"/>
      <c r="AC32" s="8"/>
      <c r="AD32" s="8"/>
      <c r="AE32" s="8">
        <f t="shared" si="0"/>
        <v>51</v>
      </c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ht="12.75">
      <c r="A33" s="9" t="s">
        <v>34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1"/>
      <c r="T33" s="1"/>
      <c r="U33" s="1"/>
      <c r="V33" s="7"/>
      <c r="W33" s="7"/>
      <c r="X33" s="7"/>
      <c r="Y33" s="7"/>
      <c r="Z33" s="7"/>
      <c r="AA33" s="7"/>
      <c r="AB33" s="8"/>
      <c r="AC33" s="8"/>
      <c r="AD33" s="8"/>
      <c r="AE33" s="8" t="e">
        <f t="shared" si="0"/>
        <v>#NUM!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1:42" ht="12.75">
      <c r="A34" t="s">
        <v>35</v>
      </c>
      <c r="B34" s="7"/>
      <c r="C34" s="7"/>
      <c r="D34" s="7"/>
      <c r="E34" s="7"/>
      <c r="F34" s="7">
        <v>1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1"/>
      <c r="T34" s="1"/>
      <c r="U34" s="7"/>
      <c r="V34" s="7"/>
      <c r="W34" s="7"/>
      <c r="X34" s="7"/>
      <c r="Y34" s="7"/>
      <c r="Z34" s="1"/>
      <c r="AA34" s="7"/>
      <c r="AB34" s="8"/>
      <c r="AC34" s="8"/>
      <c r="AD34" s="8"/>
      <c r="AE34" s="8">
        <f t="shared" si="0"/>
        <v>1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1:42" ht="12.75">
      <c r="A35" s="13" t="s">
        <v>36</v>
      </c>
      <c r="B35" s="7"/>
      <c r="C35" s="7"/>
      <c r="D35" s="7"/>
      <c r="E35" s="7"/>
      <c r="F35" s="7"/>
      <c r="G35" s="7"/>
      <c r="H35" s="7">
        <v>73.973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1"/>
      <c r="T35" s="1"/>
      <c r="U35" s="7"/>
      <c r="V35" s="7"/>
      <c r="W35" s="7"/>
      <c r="X35" s="1"/>
      <c r="Y35" s="7"/>
      <c r="Z35" s="7"/>
      <c r="AA35" s="7"/>
      <c r="AB35" s="8"/>
      <c r="AC35" s="8"/>
      <c r="AD35" s="8"/>
      <c r="AE35" s="8">
        <f t="shared" si="0"/>
        <v>73.973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1:42" ht="12.75">
      <c r="A36" s="9" t="s">
        <v>104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>
        <v>19.18</v>
      </c>
      <c r="N36" s="7"/>
      <c r="O36" s="7"/>
      <c r="P36" s="7"/>
      <c r="Q36" s="7"/>
      <c r="R36" s="7"/>
      <c r="S36" s="1"/>
      <c r="T36" s="1"/>
      <c r="U36" s="7"/>
      <c r="V36" s="7"/>
      <c r="W36" s="7"/>
      <c r="X36" s="1"/>
      <c r="Y36" s="7"/>
      <c r="Z36" s="7"/>
      <c r="AA36" s="7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1:42" ht="12.75">
      <c r="A37" s="9" t="s">
        <v>37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1"/>
      <c r="T37" s="1"/>
      <c r="U37" s="1"/>
      <c r="V37" s="7"/>
      <c r="W37" s="7"/>
      <c r="X37" s="7"/>
      <c r="Y37" s="7"/>
      <c r="Z37" s="1"/>
      <c r="AA37" s="7"/>
      <c r="AB37" s="8"/>
      <c r="AC37" s="8"/>
      <c r="AD37" s="8"/>
      <c r="AE37" s="8" t="e">
        <f t="shared" si="0"/>
        <v>#NUM!</v>
      </c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1:42" ht="12.75">
      <c r="A38" s="9" t="s">
        <v>38</v>
      </c>
      <c r="B38" s="7"/>
      <c r="C38" s="7"/>
      <c r="D38" s="7"/>
      <c r="E38" s="7"/>
      <c r="F38" s="7"/>
      <c r="G38" s="7">
        <v>49.98</v>
      </c>
      <c r="H38" s="7"/>
      <c r="I38" s="7"/>
      <c r="J38" s="7"/>
      <c r="K38" s="7"/>
      <c r="L38" s="7"/>
      <c r="M38" s="7">
        <v>32.82</v>
      </c>
      <c r="N38" s="7"/>
      <c r="O38" s="7"/>
      <c r="P38" s="7"/>
      <c r="Q38" s="7"/>
      <c r="R38" s="7"/>
      <c r="S38" s="1"/>
      <c r="T38" s="1"/>
      <c r="U38" s="1"/>
      <c r="V38" s="7"/>
      <c r="W38" s="7"/>
      <c r="X38" s="7"/>
      <c r="Y38" s="7"/>
      <c r="Z38" s="7"/>
      <c r="AA38" s="7"/>
      <c r="AB38" s="8"/>
      <c r="AC38" s="8"/>
      <c r="AD38" s="8"/>
      <c r="AE38" s="8">
        <f t="shared" si="0"/>
        <v>49.98</v>
      </c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1:42" ht="12.75">
      <c r="A39" t="s">
        <v>39</v>
      </c>
      <c r="B39" s="7"/>
      <c r="C39" s="7">
        <v>75.82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1"/>
      <c r="T39" s="1"/>
      <c r="U39" s="1"/>
      <c r="V39" s="7"/>
      <c r="W39" s="7"/>
      <c r="X39" s="7"/>
      <c r="Y39" s="7"/>
      <c r="Z39" s="7"/>
      <c r="AA39" s="7"/>
      <c r="AB39" s="8"/>
      <c r="AC39" s="8"/>
      <c r="AD39" s="8"/>
      <c r="AE39" s="8">
        <f t="shared" si="0"/>
        <v>75.82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1:42" ht="12.75">
      <c r="A40" s="9" t="s">
        <v>40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1"/>
      <c r="T40" s="1"/>
      <c r="U40" s="1"/>
      <c r="V40" s="7"/>
      <c r="W40" s="7"/>
      <c r="X40" s="7"/>
      <c r="Y40" s="7"/>
      <c r="Z40" s="7"/>
      <c r="AA40" s="7"/>
      <c r="AB40" s="8"/>
      <c r="AC40" s="8"/>
      <c r="AD40" s="8"/>
      <c r="AE40" s="8" t="e">
        <f t="shared" si="0"/>
        <v>#NUM!</v>
      </c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1:42" ht="12.75">
      <c r="A41" t="s">
        <v>41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1"/>
      <c r="T41" s="1"/>
      <c r="U41" s="1"/>
      <c r="V41" s="7"/>
      <c r="W41" s="7"/>
      <c r="X41" s="7"/>
      <c r="Y41" s="7"/>
      <c r="Z41" s="7"/>
      <c r="AA41" s="7"/>
      <c r="AB41" s="8"/>
      <c r="AC41" s="8"/>
      <c r="AD41" s="8"/>
      <c r="AE41" s="8" t="e">
        <f t="shared" si="0"/>
        <v>#NUM!</v>
      </c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1:42" ht="12.75">
      <c r="A42" t="s">
        <v>42</v>
      </c>
      <c r="B42" s="7">
        <v>61.81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1"/>
      <c r="N42" s="7"/>
      <c r="O42" s="7"/>
      <c r="P42" s="7"/>
      <c r="Q42" s="7"/>
      <c r="R42" s="7"/>
      <c r="S42" s="1"/>
      <c r="T42" s="1"/>
      <c r="U42" s="1"/>
      <c r="V42" s="7"/>
      <c r="W42" s="7"/>
      <c r="X42" s="7"/>
      <c r="Y42" s="1"/>
      <c r="Z42" s="7"/>
      <c r="AA42" s="7"/>
      <c r="AB42" s="8"/>
      <c r="AC42" s="8"/>
      <c r="AD42" s="8"/>
      <c r="AE42" s="8">
        <f t="shared" si="0"/>
        <v>61.81</v>
      </c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1:42" ht="12.75">
      <c r="A43" s="9" t="s">
        <v>43</v>
      </c>
      <c r="B43" s="7"/>
      <c r="C43" s="7"/>
      <c r="D43" s="7"/>
      <c r="E43" s="7"/>
      <c r="F43" s="7">
        <v>7.25</v>
      </c>
      <c r="G43" s="7"/>
      <c r="H43" s="7"/>
      <c r="I43" s="7"/>
      <c r="J43" s="7">
        <v>9.861</v>
      </c>
      <c r="K43" s="7"/>
      <c r="L43" s="7"/>
      <c r="M43" s="1"/>
      <c r="N43" s="7"/>
      <c r="O43" s="7"/>
      <c r="P43" s="7"/>
      <c r="Q43" s="7"/>
      <c r="R43" s="7"/>
      <c r="S43" s="1"/>
      <c r="T43" s="1"/>
      <c r="U43" s="1"/>
      <c r="V43" s="7"/>
      <c r="W43" s="7"/>
      <c r="X43" s="7"/>
      <c r="Y43" s="1"/>
      <c r="Z43" s="7"/>
      <c r="AA43" s="7"/>
      <c r="AB43" s="8"/>
      <c r="AC43" s="8"/>
      <c r="AD43" s="8"/>
      <c r="AE43" s="8">
        <f t="shared" si="0"/>
        <v>9.861</v>
      </c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1:42" ht="12.75">
      <c r="A44" t="s">
        <v>44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1"/>
      <c r="T44" s="1"/>
      <c r="U44" s="1"/>
      <c r="V44" s="7"/>
      <c r="W44" s="1"/>
      <c r="X44" s="1"/>
      <c r="Y44" s="1"/>
      <c r="Z44" s="7"/>
      <c r="AA44" s="7"/>
      <c r="AB44" s="8"/>
      <c r="AC44" s="8"/>
      <c r="AD44" s="8"/>
      <c r="AE44" s="8" t="e">
        <f t="shared" si="0"/>
        <v>#NUM!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 ht="12.75">
      <c r="A45" s="9" t="s">
        <v>45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1"/>
      <c r="P45" s="1"/>
      <c r="Q45" s="1"/>
      <c r="R45" s="1"/>
      <c r="S45" s="1"/>
      <c r="T45" s="1"/>
      <c r="U45" s="1"/>
      <c r="V45" s="7"/>
      <c r="W45" s="1"/>
      <c r="X45" s="1"/>
      <c r="Y45" s="7"/>
      <c r="Z45" s="7"/>
      <c r="AA45" s="7"/>
      <c r="AB45" s="1"/>
      <c r="AC45" s="8"/>
      <c r="AD45" s="8"/>
      <c r="AE45" s="8" t="e">
        <f t="shared" si="0"/>
        <v>#NUM!</v>
      </c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1:42" ht="12.75">
      <c r="A46" s="14" t="s">
        <v>46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1"/>
      <c r="T46" s="1"/>
      <c r="U46" s="1"/>
      <c r="V46" s="7"/>
      <c r="W46" s="7"/>
      <c r="X46" s="7"/>
      <c r="Y46" s="7"/>
      <c r="Z46" s="7"/>
      <c r="AA46" s="1"/>
      <c r="AB46" s="8"/>
      <c r="AC46" s="8"/>
      <c r="AD46" s="8"/>
      <c r="AE46" s="8" t="e">
        <f t="shared" si="0"/>
        <v>#NUM!</v>
      </c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</row>
    <row r="47" spans="1:42" ht="12.75">
      <c r="A47" s="9" t="s">
        <v>953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>
        <v>26</v>
      </c>
      <c r="N47" s="7"/>
      <c r="O47" s="7"/>
      <c r="P47" s="7"/>
      <c r="Q47" s="7"/>
      <c r="R47" s="7"/>
      <c r="S47" s="1"/>
      <c r="T47" s="1"/>
      <c r="U47" s="1"/>
      <c r="V47" s="7"/>
      <c r="W47" s="7"/>
      <c r="X47" s="7"/>
      <c r="Y47" s="7"/>
      <c r="Z47" s="7"/>
      <c r="AA47" s="1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</row>
    <row r="48" spans="1:42" ht="12.75">
      <c r="A48" s="14" t="s">
        <v>47</v>
      </c>
      <c r="B48" s="7"/>
      <c r="C48" s="7"/>
      <c r="D48" s="7"/>
      <c r="E48" s="7"/>
      <c r="F48" s="7"/>
      <c r="G48" s="7"/>
      <c r="H48" s="7">
        <v>95.595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1"/>
      <c r="T48" s="1"/>
      <c r="U48" s="1"/>
      <c r="V48" s="7"/>
      <c r="W48" s="7"/>
      <c r="X48" s="7"/>
      <c r="Y48" s="7"/>
      <c r="Z48" s="7"/>
      <c r="AA48" s="7"/>
      <c r="AB48" s="8"/>
      <c r="AC48" s="8"/>
      <c r="AD48" s="8"/>
      <c r="AE48" s="8">
        <f t="shared" si="0"/>
        <v>95.595</v>
      </c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</row>
    <row r="49" spans="1:42" ht="12.75">
      <c r="A49" s="9" t="s">
        <v>48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1"/>
      <c r="N49" s="7"/>
      <c r="O49" s="7"/>
      <c r="P49" s="7"/>
      <c r="Q49" s="7"/>
      <c r="R49" s="7"/>
      <c r="S49" s="1"/>
      <c r="T49" s="1"/>
      <c r="U49" s="1"/>
      <c r="V49" s="7"/>
      <c r="W49" s="7"/>
      <c r="X49" s="7"/>
      <c r="Y49" s="1"/>
      <c r="Z49" s="7"/>
      <c r="AA49" s="7"/>
      <c r="AB49" s="8"/>
      <c r="AC49" s="8"/>
      <c r="AD49" s="8"/>
      <c r="AE49" s="8" t="e">
        <f t="shared" si="0"/>
        <v>#NUM!</v>
      </c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</row>
    <row r="50" spans="1:42" ht="12.75">
      <c r="A50" s="14" t="s">
        <v>49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1"/>
      <c r="AB50" s="8"/>
      <c r="AC50" s="8"/>
      <c r="AD50" s="8"/>
      <c r="AE50" s="8" t="e">
        <f t="shared" si="0"/>
        <v>#NUM!</v>
      </c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</row>
    <row r="51" spans="1:42" ht="12.75">
      <c r="A51" s="14"/>
      <c r="B51" s="8"/>
      <c r="E51" s="8"/>
      <c r="F51" s="8"/>
      <c r="G51" s="7"/>
      <c r="H51" s="7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</row>
    <row r="52" spans="2:42" ht="12.75">
      <c r="B52" s="8"/>
      <c r="E52" s="8"/>
      <c r="F52" s="8"/>
      <c r="G52" s="7"/>
      <c r="H52" s="7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</row>
    <row r="53" spans="2:42" ht="12.75">
      <c r="B53" s="8"/>
      <c r="E53" s="8"/>
      <c r="F53" s="8"/>
      <c r="G53" s="7"/>
      <c r="H53" s="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</row>
    <row r="54" spans="2:42" ht="12.75">
      <c r="B54" s="8"/>
      <c r="E54" s="8"/>
      <c r="F54" s="8"/>
      <c r="G54" s="7"/>
      <c r="H54" s="7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</row>
    <row r="55" spans="2:42" ht="12.75">
      <c r="B55" s="8"/>
      <c r="E55" s="8"/>
      <c r="F55" s="8"/>
      <c r="G55" s="7"/>
      <c r="H55" s="7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</row>
    <row r="56" spans="2:42" ht="12.75">
      <c r="B56" s="8"/>
      <c r="E56" s="8"/>
      <c r="F56" s="8"/>
      <c r="G56" s="7"/>
      <c r="H56" s="7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</row>
    <row r="57" spans="2:42" ht="12.75">
      <c r="B57" s="8"/>
      <c r="E57" s="8"/>
      <c r="F57" s="8"/>
      <c r="G57" s="7"/>
      <c r="H57" s="7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</row>
    <row r="58" spans="2:42" ht="12.75">
      <c r="B58" s="8"/>
      <c r="E58" s="8"/>
      <c r="F58" s="8"/>
      <c r="G58" s="7"/>
      <c r="H58" s="7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</row>
    <row r="59" spans="2:42" ht="12.75">
      <c r="B59" s="8"/>
      <c r="E59" s="8"/>
      <c r="F59" s="8"/>
      <c r="G59" s="7"/>
      <c r="H59" s="7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</row>
    <row r="60" spans="2:42" ht="12.75">
      <c r="B60" s="8"/>
      <c r="E60" s="8"/>
      <c r="F60" s="8"/>
      <c r="G60" s="7"/>
      <c r="H60" s="7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</row>
    <row r="61" spans="2:42" ht="12.75">
      <c r="B61" s="8"/>
      <c r="E61" s="8"/>
      <c r="F61" s="8"/>
      <c r="G61" s="7"/>
      <c r="H61" s="7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</row>
    <row r="62" spans="2:42" ht="12.75">
      <c r="B62" s="8"/>
      <c r="E62" s="8"/>
      <c r="F62" s="8"/>
      <c r="G62" s="7"/>
      <c r="H62" s="7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</row>
    <row r="63" spans="2:42" ht="12.75">
      <c r="B63" s="8"/>
      <c r="E63" s="8"/>
      <c r="F63" s="8"/>
      <c r="G63" s="7"/>
      <c r="H63" s="7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</row>
    <row r="64" spans="2:42" ht="12.75">
      <c r="B64" s="8"/>
      <c r="E64" s="8"/>
      <c r="F64" s="8"/>
      <c r="G64" s="7"/>
      <c r="H64" s="7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</row>
    <row r="65" spans="2:42" ht="12.75">
      <c r="B65" s="8"/>
      <c r="E65" s="8"/>
      <c r="F65" s="8"/>
      <c r="G65" s="7"/>
      <c r="H65" s="7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</row>
    <row r="66" spans="2:42" ht="12.75">
      <c r="B66" s="8"/>
      <c r="E66" s="8"/>
      <c r="F66" s="8"/>
      <c r="G66" s="7"/>
      <c r="H66" s="7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</row>
    <row r="67" spans="2:42" ht="12.75">
      <c r="B67" s="8"/>
      <c r="E67" s="8"/>
      <c r="F67" s="8"/>
      <c r="G67" s="7"/>
      <c r="H67" s="7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</row>
    <row r="68" spans="2:42" ht="12.75">
      <c r="B68" s="8"/>
      <c r="E68" s="8"/>
      <c r="F68" s="8"/>
      <c r="G68" s="7"/>
      <c r="H68" s="7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</row>
    <row r="69" spans="2:42" ht="12.75">
      <c r="B69" s="8"/>
      <c r="E69" s="8"/>
      <c r="F69" s="8"/>
      <c r="G69" s="7"/>
      <c r="H69" s="7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</row>
    <row r="70" spans="2:42" ht="12.75">
      <c r="B70" s="8"/>
      <c r="E70" s="8"/>
      <c r="F70" s="8"/>
      <c r="G70" s="7"/>
      <c r="H70" s="7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</row>
    <row r="71" spans="2:42" ht="12.75">
      <c r="B71" s="8"/>
      <c r="E71" s="8"/>
      <c r="F71" s="8"/>
      <c r="G71" s="7"/>
      <c r="H71" s="7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</row>
    <row r="72" spans="2:42" ht="12.75">
      <c r="B72" s="8"/>
      <c r="E72" s="8"/>
      <c r="F72" s="8"/>
      <c r="G72" s="7"/>
      <c r="H72" s="7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</row>
    <row r="73" spans="2:42" ht="12.75">
      <c r="B73" s="8"/>
      <c r="E73" s="8"/>
      <c r="F73" s="8"/>
      <c r="G73" s="7"/>
      <c r="H73" s="7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</row>
    <row r="74" spans="2:42" ht="12.75">
      <c r="B74" s="8"/>
      <c r="E74" s="8"/>
      <c r="F74" s="8"/>
      <c r="G74" s="7"/>
      <c r="H74" s="7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</row>
    <row r="75" spans="2:42" ht="12.75">
      <c r="B75" s="8"/>
      <c r="E75" s="8"/>
      <c r="F75" s="8"/>
      <c r="G75" s="7"/>
      <c r="H75" s="7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</row>
    <row r="76" spans="2:42" ht="12.75">
      <c r="B76" s="8"/>
      <c r="E76" s="8"/>
      <c r="F76" s="8"/>
      <c r="G76" s="7"/>
      <c r="H76" s="7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</row>
    <row r="77" spans="2:42" ht="12.75">
      <c r="B77" s="8"/>
      <c r="E77" s="8"/>
      <c r="F77" s="8"/>
      <c r="G77" s="7"/>
      <c r="H77" s="7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</row>
    <row r="78" spans="2:42" ht="12.75">
      <c r="B78" s="8"/>
      <c r="E78" s="8"/>
      <c r="F78" s="8"/>
      <c r="G78" s="7"/>
      <c r="H78" s="7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</row>
    <row r="79" spans="2:42" ht="12.75">
      <c r="B79" s="8"/>
      <c r="E79" s="8"/>
      <c r="F79" s="8"/>
      <c r="G79" s="7"/>
      <c r="H79" s="7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</row>
    <row r="80" spans="2:42" ht="12.75">
      <c r="B80" s="8"/>
      <c r="E80" s="8"/>
      <c r="F80" s="8"/>
      <c r="G80" s="7"/>
      <c r="H80" s="7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</row>
    <row r="81" spans="2:42" ht="12.75">
      <c r="B81" s="8"/>
      <c r="E81" s="8"/>
      <c r="F81" s="8"/>
      <c r="G81" s="7"/>
      <c r="H81" s="7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</row>
    <row r="82" spans="2:42" ht="12.75">
      <c r="B82" s="8"/>
      <c r="E82" s="8"/>
      <c r="F82" s="8"/>
      <c r="G82" s="7"/>
      <c r="H82" s="7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</row>
    <row r="83" spans="2:42" ht="12.75">
      <c r="B83" s="8"/>
      <c r="E83" s="8"/>
      <c r="F83" s="8"/>
      <c r="G83" s="7"/>
      <c r="H83" s="7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</row>
    <row r="84" spans="2:42" ht="12.75">
      <c r="B84" s="8"/>
      <c r="E84" s="8"/>
      <c r="F84" s="8"/>
      <c r="G84" s="7"/>
      <c r="H84" s="7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</row>
    <row r="85" spans="2:42" ht="12.75">
      <c r="B85" s="8"/>
      <c r="E85" s="8"/>
      <c r="F85" s="8"/>
      <c r="G85" s="7"/>
      <c r="H85" s="7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</row>
    <row r="86" spans="2:42" ht="12.75">
      <c r="B86" s="8"/>
      <c r="E86" s="8"/>
      <c r="F86" s="8"/>
      <c r="G86" s="7"/>
      <c r="H86" s="7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</row>
    <row r="87" spans="2:42" ht="12.75">
      <c r="B87" s="8"/>
      <c r="E87" s="8"/>
      <c r="F87" s="8"/>
      <c r="G87" s="7"/>
      <c r="H87" s="7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</row>
    <row r="88" spans="2:42" ht="12.75">
      <c r="B88" s="8"/>
      <c r="E88" s="8"/>
      <c r="F88" s="8"/>
      <c r="G88" s="7"/>
      <c r="H88" s="7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</row>
    <row r="89" spans="2:42" ht="12.75">
      <c r="B89" s="8"/>
      <c r="E89" s="8"/>
      <c r="F89" s="8"/>
      <c r="G89" s="7"/>
      <c r="H89" s="7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</row>
    <row r="90" spans="2:42" ht="12.75">
      <c r="B90" s="8"/>
      <c r="E90" s="8"/>
      <c r="F90" s="8"/>
      <c r="G90" s="7"/>
      <c r="H90" s="7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</row>
    <row r="91" spans="2:42" ht="12.75">
      <c r="B91" s="8"/>
      <c r="E91" s="8"/>
      <c r="F91" s="8"/>
      <c r="G91" s="7"/>
      <c r="H91" s="7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</row>
    <row r="92" spans="2:42" ht="12.75">
      <c r="B92" s="8"/>
      <c r="E92" s="8"/>
      <c r="F92" s="8"/>
      <c r="G92" s="7"/>
      <c r="H92" s="7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</row>
    <row r="93" spans="2:42" ht="12.75">
      <c r="B93" s="8"/>
      <c r="E93" s="8"/>
      <c r="F93" s="8"/>
      <c r="G93" s="7"/>
      <c r="H93" s="7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</row>
    <row r="94" spans="2:42" ht="12.75">
      <c r="B94" s="8"/>
      <c r="E94" s="8"/>
      <c r="F94" s="8"/>
      <c r="G94" s="7"/>
      <c r="H94" s="7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</row>
    <row r="95" spans="2:42" ht="12.75">
      <c r="B95" s="8"/>
      <c r="E95" s="8"/>
      <c r="F95" s="8"/>
      <c r="G95" s="7"/>
      <c r="H95" s="7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</row>
    <row r="96" spans="2:42" ht="12.75">
      <c r="B96" s="8"/>
      <c r="E96" s="8"/>
      <c r="F96" s="8"/>
      <c r="G96" s="7"/>
      <c r="H96" s="7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</row>
    <row r="97" spans="2:42" ht="12.75">
      <c r="B97" s="8"/>
      <c r="E97" s="8"/>
      <c r="F97" s="8"/>
      <c r="G97" s="7"/>
      <c r="H97" s="7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</row>
    <row r="98" spans="2:42" ht="12.75">
      <c r="B98" s="8"/>
      <c r="E98" s="8"/>
      <c r="F98" s="8"/>
      <c r="G98" s="7"/>
      <c r="H98" s="7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</row>
    <row r="99" spans="2:42" ht="12.75">
      <c r="B99" s="8"/>
      <c r="E99" s="8"/>
      <c r="F99" s="8"/>
      <c r="G99" s="7"/>
      <c r="H99" s="7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</row>
    <row r="100" spans="2:42" ht="12.75">
      <c r="B100" s="8"/>
      <c r="E100" s="8"/>
      <c r="F100" s="8"/>
      <c r="G100" s="7"/>
      <c r="H100" s="7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</row>
    <row r="101" spans="2:42" ht="12.75">
      <c r="B101" s="8"/>
      <c r="E101" s="8"/>
      <c r="F101" s="8"/>
      <c r="G101" s="7"/>
      <c r="H101" s="7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</row>
    <row r="102" spans="2:42" ht="12.75">
      <c r="B102" s="8"/>
      <c r="E102" s="8"/>
      <c r="F102" s="8"/>
      <c r="G102" s="7"/>
      <c r="H102" s="7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</row>
    <row r="103" spans="2:42" ht="12.75">
      <c r="B103" s="8"/>
      <c r="E103" s="8"/>
      <c r="F103" s="8"/>
      <c r="G103" s="7"/>
      <c r="H103" s="7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</row>
    <row r="104" spans="2:42" ht="12.75">
      <c r="B104" s="8"/>
      <c r="E104" s="8"/>
      <c r="F104" s="8"/>
      <c r="G104" s="7"/>
      <c r="H104" s="7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</row>
    <row r="105" spans="2:42" ht="12.75">
      <c r="B105" s="8"/>
      <c r="E105" s="8"/>
      <c r="F105" s="8"/>
      <c r="G105" s="7"/>
      <c r="H105" s="7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</row>
    <row r="106" spans="2:42" ht="12.75">
      <c r="B106" s="8"/>
      <c r="E106" s="8"/>
      <c r="F106" s="8"/>
      <c r="G106" s="7"/>
      <c r="H106" s="7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</row>
    <row r="107" spans="2:42" ht="12.75">
      <c r="B107" s="8"/>
      <c r="E107" s="8"/>
      <c r="F107" s="8"/>
      <c r="G107" s="7"/>
      <c r="H107" s="7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</row>
    <row r="108" spans="2:42" ht="12.75">
      <c r="B108" s="8"/>
      <c r="E108" s="8"/>
      <c r="F108" s="8"/>
      <c r="G108" s="7"/>
      <c r="H108" s="7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</row>
    <row r="109" spans="2:42" ht="12.75">
      <c r="B109" s="8"/>
      <c r="E109" s="8"/>
      <c r="F109" s="8"/>
      <c r="G109" s="7"/>
      <c r="H109" s="7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</row>
    <row r="110" spans="2:42" ht="12.75">
      <c r="B110" s="8"/>
      <c r="E110" s="8"/>
      <c r="F110" s="8"/>
      <c r="G110" s="7"/>
      <c r="H110" s="7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</row>
    <row r="111" spans="2:42" ht="12.75">
      <c r="B111" s="8"/>
      <c r="E111" s="8"/>
      <c r="F111" s="8"/>
      <c r="G111" s="7"/>
      <c r="H111" s="7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</row>
    <row r="112" spans="2:42" ht="12.75">
      <c r="B112" s="8"/>
      <c r="E112" s="8"/>
      <c r="F112" s="8"/>
      <c r="G112" s="7"/>
      <c r="H112" s="7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</row>
    <row r="113" spans="2:42" ht="12.75">
      <c r="B113" s="8"/>
      <c r="E113" s="8"/>
      <c r="F113" s="8"/>
      <c r="G113" s="7"/>
      <c r="H113" s="7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</row>
    <row r="114" spans="2:42" ht="12.75">
      <c r="B114" s="8"/>
      <c r="E114" s="8"/>
      <c r="F114" s="8"/>
      <c r="G114" s="7"/>
      <c r="H114" s="7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</row>
    <row r="115" spans="2:42" ht="12.75">
      <c r="B115" s="8"/>
      <c r="E115" s="8"/>
      <c r="F115" s="8"/>
      <c r="G115" s="7"/>
      <c r="H115" s="7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</row>
    <row r="116" spans="2:42" ht="12.75">
      <c r="B116" s="8"/>
      <c r="E116" s="8"/>
      <c r="F116" s="8"/>
      <c r="G116" s="7"/>
      <c r="H116" s="7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</row>
    <row r="117" spans="2:42" ht="12.75">
      <c r="B117" s="8"/>
      <c r="E117" s="8"/>
      <c r="F117" s="8"/>
      <c r="G117" s="7"/>
      <c r="H117" s="7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</row>
    <row r="118" spans="2:42" ht="12.75">
      <c r="B118" s="8"/>
      <c r="E118" s="8"/>
      <c r="F118" s="8"/>
      <c r="G118" s="7"/>
      <c r="H118" s="7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</row>
    <row r="119" spans="2:42" ht="12.75">
      <c r="B119" s="8"/>
      <c r="E119" s="8"/>
      <c r="F119" s="8"/>
      <c r="G119" s="7"/>
      <c r="H119" s="7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</row>
    <row r="120" spans="2:42" ht="12.75">
      <c r="B120" s="8"/>
      <c r="E120" s="8"/>
      <c r="F120" s="8"/>
      <c r="G120" s="7"/>
      <c r="H120" s="7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</row>
    <row r="121" spans="2:42" ht="12.75">
      <c r="B121" s="8"/>
      <c r="E121" s="8"/>
      <c r="F121" s="8"/>
      <c r="G121" s="7"/>
      <c r="H121" s="7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</row>
    <row r="122" spans="2:42" ht="12.75">
      <c r="B122" s="8"/>
      <c r="E122" s="8"/>
      <c r="F122" s="8"/>
      <c r="G122" s="7"/>
      <c r="H122" s="7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</row>
    <row r="123" spans="2:42" ht="12.75">
      <c r="B123" s="8"/>
      <c r="E123" s="8"/>
      <c r="F123" s="8"/>
      <c r="G123" s="7"/>
      <c r="H123" s="7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</row>
    <row r="124" spans="2:42" ht="12.75">
      <c r="B124" s="8"/>
      <c r="E124" s="8"/>
      <c r="F124" s="8"/>
      <c r="G124" s="7"/>
      <c r="H124" s="7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</row>
    <row r="125" spans="2:42" ht="12.75">
      <c r="B125" s="8"/>
      <c r="E125" s="8"/>
      <c r="F125" s="8"/>
      <c r="G125" s="7"/>
      <c r="H125" s="7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</row>
    <row r="126" spans="2:42" ht="12.75">
      <c r="B126" s="8"/>
      <c r="E126" s="8"/>
      <c r="F126" s="8"/>
      <c r="G126" s="7"/>
      <c r="H126" s="7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</row>
    <row r="127" spans="2:42" ht="12.75">
      <c r="B127" s="8"/>
      <c r="E127" s="8"/>
      <c r="F127" s="8"/>
      <c r="G127" s="7"/>
      <c r="H127" s="7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</row>
    <row r="128" spans="2:42" ht="12.75">
      <c r="B128" s="8"/>
      <c r="E128" s="8"/>
      <c r="F128" s="8"/>
      <c r="G128" s="7"/>
      <c r="H128" s="7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</row>
    <row r="129" spans="2:42" ht="12.75">
      <c r="B129" s="8"/>
      <c r="E129" s="8"/>
      <c r="F129" s="8"/>
      <c r="G129" s="7"/>
      <c r="H129" s="7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</row>
    <row r="130" spans="2:42" ht="12.75">
      <c r="B130" s="8"/>
      <c r="E130" s="8"/>
      <c r="F130" s="8"/>
      <c r="G130" s="7"/>
      <c r="H130" s="7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</row>
    <row r="131" spans="2:42" ht="12.75">
      <c r="B131" s="8"/>
      <c r="E131" s="8"/>
      <c r="F131" s="8"/>
      <c r="G131" s="7"/>
      <c r="H131" s="7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</row>
    <row r="132" spans="2:42" ht="12.75">
      <c r="B132" s="8"/>
      <c r="E132" s="8"/>
      <c r="F132" s="8"/>
      <c r="G132" s="7"/>
      <c r="H132" s="7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</row>
    <row r="133" spans="2:42" ht="12.75">
      <c r="B133" s="8"/>
      <c r="E133" s="8"/>
      <c r="F133" s="8"/>
      <c r="G133" s="7"/>
      <c r="H133" s="7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</row>
    <row r="134" spans="2:42" ht="12.75">
      <c r="B134" s="8"/>
      <c r="E134" s="8"/>
      <c r="F134" s="8"/>
      <c r="G134" s="7"/>
      <c r="H134" s="7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</row>
    <row r="135" spans="2:42" ht="12.75">
      <c r="B135" s="8"/>
      <c r="E135" s="8"/>
      <c r="F135" s="8"/>
      <c r="G135" s="7"/>
      <c r="H135" s="7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</row>
    <row r="136" spans="2:42" ht="12.75">
      <c r="B136" s="8"/>
      <c r="E136" s="8"/>
      <c r="F136" s="8"/>
      <c r="G136" s="7"/>
      <c r="H136" s="7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</row>
    <row r="137" spans="2:42" ht="12.75">
      <c r="B137" s="8"/>
      <c r="E137" s="8"/>
      <c r="F137" s="8"/>
      <c r="G137" s="7"/>
      <c r="H137" s="7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</row>
    <row r="138" spans="2:42" ht="12.75">
      <c r="B138" s="8"/>
      <c r="E138" s="8"/>
      <c r="F138" s="8"/>
      <c r="G138" s="7"/>
      <c r="H138" s="7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</row>
    <row r="139" spans="2:42" ht="12.75">
      <c r="B139" s="8"/>
      <c r="E139" s="8"/>
      <c r="F139" s="8"/>
      <c r="G139" s="7"/>
      <c r="H139" s="7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</row>
    <row r="140" spans="2:42" ht="12.75">
      <c r="B140" s="8"/>
      <c r="E140" s="8"/>
      <c r="F140" s="8"/>
      <c r="G140" s="7"/>
      <c r="H140" s="7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</row>
    <row r="141" spans="2:42" ht="12.75">
      <c r="B141" s="8"/>
      <c r="E141" s="8"/>
      <c r="F141" s="8"/>
      <c r="G141" s="7"/>
      <c r="H141" s="7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</row>
    <row r="142" spans="2:42" ht="12.75">
      <c r="B142" s="8"/>
      <c r="E142" s="8"/>
      <c r="F142" s="8"/>
      <c r="G142" s="7"/>
      <c r="H142" s="7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</row>
    <row r="143" spans="2:42" ht="12.75">
      <c r="B143" s="8"/>
      <c r="E143" s="8"/>
      <c r="F143" s="8"/>
      <c r="G143" s="7"/>
      <c r="H143" s="7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</row>
    <row r="144" spans="2:42" ht="12.75">
      <c r="B144" s="8"/>
      <c r="E144" s="8"/>
      <c r="F144" s="8"/>
      <c r="G144" s="7"/>
      <c r="H144" s="7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</row>
  </sheetData>
  <sheetProtection selectLockedCells="1" selectUnlockedCells="1"/>
  <autoFilter ref="A2:A50"/>
  <conditionalFormatting sqref="O19:P50 AB10:AB12 AB45 B3:N50 O3:P17 Q3:AA50 AB3:AB4">
    <cfRule type="cellIs" priority="1" dxfId="0" operator="equal" stopIfTrue="1">
      <formula>Libres!$AE3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54"/>
  <sheetViews>
    <sheetView workbookViewId="0" topLeftCell="A1">
      <selection activeCell="A1" sqref="A1:IV3"/>
    </sheetView>
  </sheetViews>
  <sheetFormatPr defaultColWidth="11.421875" defaultRowHeight="12.75"/>
  <cols>
    <col min="1" max="1" width="25.28125" style="0" customWidth="1"/>
    <col min="2" max="2" width="8.57421875" style="0" customWidth="1"/>
    <col min="3" max="3" width="8.421875" style="0" customWidth="1"/>
    <col min="4" max="4" width="7.00390625" style="0" customWidth="1"/>
    <col min="5" max="6" width="6.28125" style="0" customWidth="1"/>
    <col min="7" max="7" width="6.7109375" style="0" customWidth="1"/>
    <col min="8" max="10" width="7.7109375" style="0" customWidth="1"/>
    <col min="11" max="12" width="6.140625" style="0" customWidth="1"/>
    <col min="13" max="17" width="6.57421875" style="0" customWidth="1"/>
    <col min="18" max="18" width="7.00390625" style="0" customWidth="1"/>
    <col min="19" max="19" width="6.57421875" style="0" customWidth="1"/>
    <col min="20" max="20" width="7.00390625" style="0" customWidth="1"/>
    <col min="21" max="21" width="7.421875" style="0" customWidth="1"/>
    <col min="22" max="26" width="7.140625" style="0" customWidth="1"/>
    <col min="27" max="27" width="6.140625" style="0" customWidth="1"/>
    <col min="28" max="28" width="6.7109375" style="0" customWidth="1"/>
    <col min="29" max="29" width="6.8515625" style="0" customWidth="1"/>
    <col min="30" max="30" width="9.7109375" style="0" customWidth="1"/>
    <col min="31" max="37" width="6.7109375" style="0" customWidth="1"/>
    <col min="38" max="38" width="6.57421875" style="0" customWidth="1"/>
    <col min="39" max="41" width="6.00390625" style="0" customWidth="1"/>
  </cols>
  <sheetData>
    <row r="1" spans="1:29" ht="12.75">
      <c r="A1" s="19" t="s">
        <v>70</v>
      </c>
      <c r="B1" s="2"/>
      <c r="C1" s="3" t="s">
        <v>71</v>
      </c>
      <c r="D1" s="10" t="s">
        <v>72</v>
      </c>
      <c r="E1" t="s">
        <v>73</v>
      </c>
      <c r="F1" s="10" t="s">
        <v>74</v>
      </c>
      <c r="G1" t="s">
        <v>75</v>
      </c>
      <c r="H1" t="s">
        <v>76</v>
      </c>
      <c r="I1" t="s">
        <v>5</v>
      </c>
      <c r="J1" t="s">
        <v>77</v>
      </c>
      <c r="K1" t="s">
        <v>78</v>
      </c>
      <c r="L1" t="s">
        <v>79</v>
      </c>
      <c r="M1" t="s">
        <v>80</v>
      </c>
      <c r="N1" s="1" t="s">
        <v>81</v>
      </c>
      <c r="O1" s="1" t="s">
        <v>82</v>
      </c>
      <c r="P1" s="1" t="s">
        <v>83</v>
      </c>
      <c r="Q1" s="1" t="s">
        <v>84</v>
      </c>
      <c r="R1" t="s">
        <v>85</v>
      </c>
      <c r="S1" t="s">
        <v>86</v>
      </c>
      <c r="T1" t="s">
        <v>87</v>
      </c>
      <c r="U1" s="3" t="s">
        <v>88</v>
      </c>
      <c r="V1" t="s">
        <v>89</v>
      </c>
      <c r="W1" t="s">
        <v>90</v>
      </c>
      <c r="X1" t="s">
        <v>91</v>
      </c>
      <c r="Y1" t="s">
        <v>92</v>
      </c>
      <c r="Z1" t="s">
        <v>93</v>
      </c>
      <c r="AA1" s="1" t="s">
        <v>94</v>
      </c>
      <c r="AB1" s="1" t="s">
        <v>95</v>
      </c>
      <c r="AC1" t="s">
        <v>96</v>
      </c>
    </row>
    <row r="2" spans="1:29" ht="12.75">
      <c r="A2" s="2">
        <v>2010</v>
      </c>
      <c r="B2" s="3" t="s">
        <v>97</v>
      </c>
      <c r="C2" s="3" t="s">
        <v>98</v>
      </c>
      <c r="D2" s="25">
        <v>40208</v>
      </c>
      <c r="E2" s="25">
        <v>39865</v>
      </c>
      <c r="F2" s="25">
        <v>40236</v>
      </c>
      <c r="G2" s="5">
        <v>40244</v>
      </c>
      <c r="H2" s="5">
        <v>40250</v>
      </c>
      <c r="I2" s="5">
        <v>40257</v>
      </c>
      <c r="J2" s="5">
        <v>40264</v>
      </c>
      <c r="K2" s="5">
        <v>40292</v>
      </c>
      <c r="L2" s="5">
        <v>40300</v>
      </c>
      <c r="M2" s="5">
        <v>40311</v>
      </c>
      <c r="N2" s="5">
        <v>40328</v>
      </c>
      <c r="O2" s="5">
        <v>40341</v>
      </c>
      <c r="P2" s="6">
        <v>40348</v>
      </c>
      <c r="Q2" s="6">
        <v>40349</v>
      </c>
      <c r="R2" s="6">
        <v>40355</v>
      </c>
      <c r="S2" s="5">
        <v>40370</v>
      </c>
      <c r="T2" s="5">
        <v>40404</v>
      </c>
      <c r="U2" s="5">
        <v>40410</v>
      </c>
      <c r="V2" s="6">
        <v>40425</v>
      </c>
      <c r="W2" s="5">
        <v>40432</v>
      </c>
      <c r="X2" s="5">
        <v>40452</v>
      </c>
      <c r="Y2" s="5">
        <v>40454</v>
      </c>
      <c r="Z2" s="5">
        <v>40468</v>
      </c>
      <c r="AA2" s="6">
        <v>40493</v>
      </c>
      <c r="AB2" s="6">
        <v>40503</v>
      </c>
      <c r="AC2" s="5">
        <v>40510</v>
      </c>
    </row>
    <row r="3" spans="1:37" ht="12.75">
      <c r="A3" s="26" t="s">
        <v>99</v>
      </c>
      <c r="B3" s="3"/>
      <c r="C3" s="3"/>
      <c r="D3" s="27">
        <v>17</v>
      </c>
      <c r="E3" s="27">
        <v>7</v>
      </c>
      <c r="F3" s="27">
        <v>18</v>
      </c>
      <c r="G3" s="27">
        <v>12</v>
      </c>
      <c r="H3" s="27">
        <v>12</v>
      </c>
      <c r="I3" s="27">
        <v>14</v>
      </c>
      <c r="J3" s="27">
        <v>9</v>
      </c>
      <c r="K3" s="27">
        <v>12</v>
      </c>
      <c r="L3" s="27">
        <v>14</v>
      </c>
      <c r="M3" s="27">
        <v>14</v>
      </c>
      <c r="N3" s="27">
        <v>20</v>
      </c>
      <c r="O3" s="27">
        <v>8</v>
      </c>
      <c r="P3" s="27">
        <v>4</v>
      </c>
      <c r="Q3" s="27">
        <v>4</v>
      </c>
      <c r="R3" s="27">
        <v>8</v>
      </c>
      <c r="S3" s="27">
        <v>0</v>
      </c>
      <c r="T3" s="27">
        <v>5</v>
      </c>
      <c r="U3" s="27">
        <v>8</v>
      </c>
      <c r="V3" s="27">
        <v>7</v>
      </c>
      <c r="W3" s="27">
        <v>7</v>
      </c>
      <c r="X3" s="27">
        <v>7</v>
      </c>
      <c r="Y3" s="27">
        <v>15</v>
      </c>
      <c r="Z3" s="27">
        <v>9</v>
      </c>
      <c r="AA3" s="27">
        <v>8</v>
      </c>
      <c r="AB3" s="27">
        <v>4</v>
      </c>
      <c r="AC3" s="27"/>
      <c r="AD3" s="2" t="s">
        <v>100</v>
      </c>
      <c r="AE3" s="2">
        <v>1</v>
      </c>
      <c r="AF3" s="2">
        <v>2</v>
      </c>
      <c r="AG3" s="2">
        <v>3</v>
      </c>
      <c r="AH3" s="2">
        <v>4</v>
      </c>
      <c r="AI3" s="2">
        <v>5</v>
      </c>
      <c r="AJ3" s="2">
        <v>6</v>
      </c>
      <c r="AK3" s="2">
        <v>7</v>
      </c>
    </row>
    <row r="4" spans="1:38" ht="12.75">
      <c r="A4" s="9" t="s">
        <v>947</v>
      </c>
      <c r="B4" s="24" t="s">
        <v>66</v>
      </c>
      <c r="C4" s="28">
        <v>16.91</v>
      </c>
      <c r="D4" s="29"/>
      <c r="E4" s="29"/>
      <c r="F4" s="29"/>
      <c r="G4" s="29"/>
      <c r="H4" s="29"/>
      <c r="I4" s="29"/>
      <c r="J4" s="29"/>
      <c r="K4" s="29"/>
      <c r="L4" s="29"/>
      <c r="M4" s="20"/>
      <c r="N4" s="20"/>
      <c r="O4" s="20"/>
      <c r="P4" s="20"/>
      <c r="Q4" s="20"/>
      <c r="R4" s="20"/>
      <c r="S4" s="20"/>
      <c r="T4" s="29"/>
      <c r="U4" s="20"/>
      <c r="V4" s="29"/>
      <c r="W4" s="29"/>
      <c r="X4" s="29"/>
      <c r="Y4" s="29"/>
      <c r="Z4" s="29"/>
      <c r="AA4" s="29"/>
      <c r="AB4" s="29"/>
      <c r="AC4" s="29"/>
      <c r="AD4" s="30">
        <f>SUM(AE4:AK4)</f>
        <v>0</v>
      </c>
      <c r="AE4" s="8">
        <f aca="true" t="shared" si="0" ref="AE4:AK13">IF(ISNUMBER(LARGE($D4:$AC4,AE$3)),LARGE($D4:$AC4,AE$3),"")</f>
      </c>
      <c r="AF4" s="8">
        <f t="shared" si="0"/>
      </c>
      <c r="AG4" s="8">
        <f t="shared" si="0"/>
      </c>
      <c r="AH4" s="8">
        <f t="shared" si="0"/>
      </c>
      <c r="AI4" s="8">
        <f t="shared" si="0"/>
      </c>
      <c r="AJ4" s="8">
        <f t="shared" si="0"/>
      </c>
      <c r="AK4" s="8">
        <f t="shared" si="0"/>
      </c>
      <c r="AL4" s="8"/>
    </row>
    <row r="5" spans="1:38" ht="12.75">
      <c r="A5" t="s">
        <v>9</v>
      </c>
      <c r="B5" s="3" t="s">
        <v>57</v>
      </c>
      <c r="C5" s="28">
        <v>71.253</v>
      </c>
      <c r="D5" s="29">
        <v>37.97</v>
      </c>
      <c r="E5" s="29"/>
      <c r="F5" s="29">
        <v>31.46</v>
      </c>
      <c r="G5" s="29">
        <v>56.76</v>
      </c>
      <c r="H5" s="29">
        <v>52.052</v>
      </c>
      <c r="I5" s="29">
        <v>74.8</v>
      </c>
      <c r="J5" s="29"/>
      <c r="K5" s="29"/>
      <c r="L5" s="29"/>
      <c r="M5" s="20"/>
      <c r="N5" s="20"/>
      <c r="O5" s="20"/>
      <c r="P5" s="20"/>
      <c r="Q5" s="20">
        <v>48.059</v>
      </c>
      <c r="R5" s="20"/>
      <c r="S5" s="20"/>
      <c r="T5" s="29"/>
      <c r="U5" s="20"/>
      <c r="V5" s="29"/>
      <c r="W5" s="29"/>
      <c r="X5" s="29"/>
      <c r="Y5" s="29"/>
      <c r="Z5" s="29"/>
      <c r="AA5" s="29"/>
      <c r="AB5" s="29"/>
      <c r="AC5" s="29"/>
      <c r="AD5" s="30">
        <f>SUM(AE5:AK5)</f>
        <v>301.10099999999994</v>
      </c>
      <c r="AE5" s="8">
        <f t="shared" si="0"/>
        <v>74.8</v>
      </c>
      <c r="AF5" s="8">
        <f t="shared" si="0"/>
        <v>56.76</v>
      </c>
      <c r="AG5" s="8">
        <f t="shared" si="0"/>
        <v>52.052</v>
      </c>
      <c r="AH5" s="8">
        <f t="shared" si="0"/>
        <v>48.059</v>
      </c>
      <c r="AI5" s="8">
        <f t="shared" si="0"/>
        <v>37.97</v>
      </c>
      <c r="AJ5" s="8">
        <f t="shared" si="0"/>
        <v>31.46</v>
      </c>
      <c r="AK5" s="8">
        <f t="shared" si="0"/>
      </c>
      <c r="AL5" s="8"/>
    </row>
    <row r="6" spans="1:38" ht="12.75">
      <c r="A6" t="s">
        <v>6</v>
      </c>
      <c r="B6" s="3" t="s">
        <v>64</v>
      </c>
      <c r="C6" s="28">
        <v>85</v>
      </c>
      <c r="D6" s="29"/>
      <c r="E6" s="29"/>
      <c r="F6" s="29"/>
      <c r="G6" s="29"/>
      <c r="H6" s="29"/>
      <c r="I6" s="29"/>
      <c r="J6" s="29"/>
      <c r="K6" s="29"/>
      <c r="L6" s="29"/>
      <c r="M6" s="20"/>
      <c r="N6" s="20">
        <v>88.55</v>
      </c>
      <c r="O6" s="20"/>
      <c r="P6" s="20"/>
      <c r="Q6" s="20"/>
      <c r="R6" s="20"/>
      <c r="S6" s="20"/>
      <c r="T6" s="29"/>
      <c r="U6" s="20">
        <v>61</v>
      </c>
      <c r="V6" s="29"/>
      <c r="W6" s="29"/>
      <c r="X6" s="29">
        <v>39.1</v>
      </c>
      <c r="Y6" s="29">
        <v>26.53</v>
      </c>
      <c r="Z6" s="29"/>
      <c r="AA6" s="29"/>
      <c r="AB6" s="29"/>
      <c r="AC6" s="29"/>
      <c r="AD6" s="30">
        <f aca="true" t="shared" si="1" ref="AD6:AD51">SUM(AE6:AK6)</f>
        <v>215.18</v>
      </c>
      <c r="AE6" s="8">
        <f t="shared" si="0"/>
        <v>88.55</v>
      </c>
      <c r="AF6" s="8">
        <f t="shared" si="0"/>
        <v>61</v>
      </c>
      <c r="AG6" s="8">
        <f t="shared" si="0"/>
        <v>39.1</v>
      </c>
      <c r="AH6" s="8">
        <f t="shared" si="0"/>
        <v>26.53</v>
      </c>
      <c r="AI6" s="8">
        <f t="shared" si="0"/>
      </c>
      <c r="AJ6" s="8">
        <f t="shared" si="0"/>
      </c>
      <c r="AK6" s="8">
        <f t="shared" si="0"/>
      </c>
      <c r="AL6" s="8"/>
    </row>
    <row r="7" spans="1:37" ht="12.75">
      <c r="A7" t="s">
        <v>7</v>
      </c>
      <c r="B7" s="3" t="s">
        <v>54</v>
      </c>
      <c r="C7" s="28">
        <v>55.178</v>
      </c>
      <c r="D7" s="29">
        <v>57.56</v>
      </c>
      <c r="E7" s="29"/>
      <c r="F7" s="29">
        <v>64.68</v>
      </c>
      <c r="G7" s="29">
        <v>65.338</v>
      </c>
      <c r="H7" s="29">
        <v>63.141</v>
      </c>
      <c r="I7" s="29">
        <v>72.66</v>
      </c>
      <c r="J7" s="29">
        <v>57.016</v>
      </c>
      <c r="K7" s="29">
        <v>45.289</v>
      </c>
      <c r="L7" s="29">
        <v>31.966</v>
      </c>
      <c r="M7" s="20">
        <v>72.273</v>
      </c>
      <c r="N7" s="20">
        <v>78.93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8"/>
      <c r="AA7" s="7"/>
      <c r="AB7" s="8"/>
      <c r="AC7" s="8"/>
      <c r="AD7" s="30">
        <f t="shared" si="1"/>
        <v>474.58200000000005</v>
      </c>
      <c r="AE7" s="8">
        <f t="shared" si="0"/>
        <v>78.93</v>
      </c>
      <c r="AF7" s="8">
        <f t="shared" si="0"/>
        <v>72.66</v>
      </c>
      <c r="AG7" s="8">
        <f t="shared" si="0"/>
        <v>72.273</v>
      </c>
      <c r="AH7" s="8">
        <f t="shared" si="0"/>
        <v>65.338</v>
      </c>
      <c r="AI7" s="8">
        <f t="shared" si="0"/>
        <v>64.68</v>
      </c>
      <c r="AJ7" s="8">
        <f t="shared" si="0"/>
        <v>63.141</v>
      </c>
      <c r="AK7" s="8">
        <f t="shared" si="0"/>
        <v>57.56</v>
      </c>
    </row>
    <row r="8" spans="1:37" ht="12.75" hidden="1">
      <c r="A8" s="9" t="s">
        <v>101</v>
      </c>
      <c r="B8" s="24" t="s">
        <v>66</v>
      </c>
      <c r="C8" s="28"/>
      <c r="D8" s="29"/>
      <c r="E8" s="29"/>
      <c r="F8" s="29"/>
      <c r="G8" s="29"/>
      <c r="H8" s="29"/>
      <c r="I8" s="29"/>
      <c r="J8" s="29"/>
      <c r="K8" s="29"/>
      <c r="L8" s="2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8"/>
      <c r="AA8" s="7"/>
      <c r="AB8" s="8"/>
      <c r="AC8" s="8"/>
      <c r="AD8" s="30">
        <f t="shared" si="1"/>
        <v>0</v>
      </c>
      <c r="AE8" s="8">
        <f t="shared" si="0"/>
      </c>
      <c r="AF8" s="8">
        <f t="shared" si="0"/>
      </c>
      <c r="AG8" s="8">
        <f t="shared" si="0"/>
      </c>
      <c r="AH8" s="8">
        <f t="shared" si="0"/>
      </c>
      <c r="AI8" s="8">
        <f t="shared" si="0"/>
      </c>
      <c r="AJ8" s="8">
        <f t="shared" si="0"/>
      </c>
      <c r="AK8" s="8">
        <f t="shared" si="0"/>
      </c>
    </row>
    <row r="9" spans="1:37" ht="12.75">
      <c r="A9" s="9" t="s">
        <v>8</v>
      </c>
      <c r="B9" s="24" t="s">
        <v>66</v>
      </c>
      <c r="C9" s="28">
        <v>14.19</v>
      </c>
      <c r="D9" s="29"/>
      <c r="E9" s="29"/>
      <c r="F9" s="29"/>
      <c r="G9" s="29"/>
      <c r="H9" s="29"/>
      <c r="I9" s="29"/>
      <c r="J9" s="29"/>
      <c r="K9" s="29"/>
      <c r="L9" s="29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8"/>
      <c r="AA9" s="7"/>
      <c r="AB9" s="8"/>
      <c r="AC9" s="8"/>
      <c r="AD9" s="30">
        <f t="shared" si="1"/>
        <v>0</v>
      </c>
      <c r="AE9" s="8">
        <f t="shared" si="0"/>
      </c>
      <c r="AF9" s="8">
        <f t="shared" si="0"/>
      </c>
      <c r="AG9" s="8">
        <f t="shared" si="0"/>
      </c>
      <c r="AH9" s="8">
        <f t="shared" si="0"/>
      </c>
      <c r="AI9" s="8">
        <f t="shared" si="0"/>
      </c>
      <c r="AJ9" s="8">
        <f t="shared" si="0"/>
      </c>
      <c r="AK9" s="8">
        <f t="shared" si="0"/>
      </c>
    </row>
    <row r="10" spans="1:37" ht="12.75">
      <c r="A10" s="14" t="s">
        <v>59</v>
      </c>
      <c r="B10" s="3" t="s">
        <v>55</v>
      </c>
      <c r="C10" s="28"/>
      <c r="D10" s="29"/>
      <c r="E10" s="29"/>
      <c r="F10" s="29">
        <v>30.8</v>
      </c>
      <c r="G10" s="29">
        <v>32.372</v>
      </c>
      <c r="H10" s="29">
        <v>40.036</v>
      </c>
      <c r="I10" s="29">
        <v>53.94</v>
      </c>
      <c r="J10" s="29"/>
      <c r="K10" s="29"/>
      <c r="L10" s="29"/>
      <c r="M10" s="20"/>
      <c r="N10" s="20">
        <v>53.51</v>
      </c>
      <c r="O10" s="20">
        <v>50.289</v>
      </c>
      <c r="P10" s="20"/>
      <c r="Q10" s="20"/>
      <c r="R10" s="20"/>
      <c r="S10" s="20"/>
      <c r="T10" s="20"/>
      <c r="U10" s="20"/>
      <c r="V10" s="20"/>
      <c r="W10" s="20"/>
      <c r="X10" s="29"/>
      <c r="Y10" s="20">
        <v>41.43</v>
      </c>
      <c r="Z10" s="8">
        <v>12.517</v>
      </c>
      <c r="AA10" s="7"/>
      <c r="AB10" s="8"/>
      <c r="AC10" s="8"/>
      <c r="AD10" s="30">
        <f t="shared" si="1"/>
        <v>302.377</v>
      </c>
      <c r="AE10" s="8">
        <f t="shared" si="0"/>
        <v>53.94</v>
      </c>
      <c r="AF10" s="8">
        <f t="shared" si="0"/>
        <v>53.51</v>
      </c>
      <c r="AG10" s="8">
        <f t="shared" si="0"/>
        <v>50.289</v>
      </c>
      <c r="AH10" s="8">
        <f t="shared" si="0"/>
        <v>41.43</v>
      </c>
      <c r="AI10" s="8">
        <f t="shared" si="0"/>
        <v>40.036</v>
      </c>
      <c r="AJ10" s="8">
        <f t="shared" si="0"/>
        <v>32.372</v>
      </c>
      <c r="AK10" s="8">
        <f t="shared" si="0"/>
        <v>30.8</v>
      </c>
    </row>
    <row r="11" spans="1:37" ht="12.75">
      <c r="A11" t="s">
        <v>10</v>
      </c>
      <c r="B11" s="3" t="s">
        <v>54</v>
      </c>
      <c r="C11" s="28">
        <v>80.55</v>
      </c>
      <c r="D11" s="29"/>
      <c r="E11" s="29"/>
      <c r="F11" s="29"/>
      <c r="G11" s="29"/>
      <c r="H11" s="29"/>
      <c r="I11" s="29"/>
      <c r="J11" s="29"/>
      <c r="K11" s="29"/>
      <c r="L11" s="29"/>
      <c r="M11" s="20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7"/>
      <c r="AA11" s="7"/>
      <c r="AB11" s="8"/>
      <c r="AC11" s="8"/>
      <c r="AD11" s="30">
        <f t="shared" si="1"/>
        <v>0</v>
      </c>
      <c r="AE11" s="8">
        <f t="shared" si="0"/>
      </c>
      <c r="AF11" s="8">
        <f t="shared" si="0"/>
      </c>
      <c r="AG11" s="8">
        <f t="shared" si="0"/>
      </c>
      <c r="AH11" s="8">
        <f t="shared" si="0"/>
      </c>
      <c r="AI11" s="8">
        <f t="shared" si="0"/>
      </c>
      <c r="AJ11" s="8">
        <f t="shared" si="0"/>
      </c>
      <c r="AK11" s="8">
        <f t="shared" si="0"/>
      </c>
    </row>
    <row r="12" spans="1:37" ht="12.75" hidden="1">
      <c r="A12" t="s">
        <v>102</v>
      </c>
      <c r="B12" s="3" t="s">
        <v>57</v>
      </c>
      <c r="C12" s="28"/>
      <c r="D12" s="29"/>
      <c r="E12" s="29"/>
      <c r="F12" s="29"/>
      <c r="G12" s="29"/>
      <c r="H12" s="29"/>
      <c r="I12" s="29"/>
      <c r="J12" s="29"/>
      <c r="K12" s="29"/>
      <c r="L12" s="29"/>
      <c r="M12" s="20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7"/>
      <c r="AA12" s="7"/>
      <c r="AB12" s="8"/>
      <c r="AC12" s="8"/>
      <c r="AD12" s="30">
        <f t="shared" si="1"/>
        <v>0</v>
      </c>
      <c r="AE12" s="8">
        <f t="shared" si="0"/>
      </c>
      <c r="AF12" s="8">
        <f t="shared" si="0"/>
      </c>
      <c r="AG12" s="8">
        <f t="shared" si="0"/>
      </c>
      <c r="AH12" s="8">
        <f t="shared" si="0"/>
      </c>
      <c r="AI12" s="8">
        <f t="shared" si="0"/>
      </c>
      <c r="AJ12" s="8">
        <f t="shared" si="0"/>
      </c>
      <c r="AK12" s="8">
        <f t="shared" si="0"/>
      </c>
    </row>
    <row r="13" spans="1:37" ht="12.75">
      <c r="A13" t="s">
        <v>11</v>
      </c>
      <c r="B13" s="3" t="s">
        <v>55</v>
      </c>
      <c r="C13" s="28">
        <v>74.81</v>
      </c>
      <c r="D13" s="29">
        <v>44.92</v>
      </c>
      <c r="E13" s="29">
        <v>58.615</v>
      </c>
      <c r="F13" s="29">
        <v>45.14</v>
      </c>
      <c r="G13" s="29">
        <v>50.387</v>
      </c>
      <c r="H13" s="29">
        <v>55.685</v>
      </c>
      <c r="I13" s="29">
        <v>51.27</v>
      </c>
      <c r="J13" s="29">
        <v>47.351</v>
      </c>
      <c r="K13" s="29"/>
      <c r="L13" s="29">
        <v>37.932</v>
      </c>
      <c r="M13" s="20">
        <v>56.273</v>
      </c>
      <c r="N13" s="29">
        <v>65.03</v>
      </c>
      <c r="O13" s="28">
        <v>25.171</v>
      </c>
      <c r="P13" s="29">
        <v>47.438</v>
      </c>
      <c r="Q13" s="29">
        <v>29.57</v>
      </c>
      <c r="R13" s="29">
        <v>20.106</v>
      </c>
      <c r="S13" s="29"/>
      <c r="T13" s="29">
        <v>26.899</v>
      </c>
      <c r="U13" s="29">
        <v>51.526</v>
      </c>
      <c r="V13" s="29">
        <v>38.082</v>
      </c>
      <c r="W13" s="29">
        <v>36.49</v>
      </c>
      <c r="X13" s="29">
        <v>29.57</v>
      </c>
      <c r="Y13" s="29">
        <v>37.17</v>
      </c>
      <c r="Z13" s="29">
        <v>41</v>
      </c>
      <c r="AA13" s="29">
        <v>39.88</v>
      </c>
      <c r="AB13" s="65">
        <v>23.73</v>
      </c>
      <c r="AC13" s="20"/>
      <c r="AD13" s="30">
        <f t="shared" si="1"/>
        <v>388.786</v>
      </c>
      <c r="AE13" s="8">
        <f t="shared" si="0"/>
        <v>65.03</v>
      </c>
      <c r="AF13" s="8">
        <f t="shared" si="0"/>
        <v>58.615</v>
      </c>
      <c r="AG13" s="8">
        <f t="shared" si="0"/>
        <v>56.273</v>
      </c>
      <c r="AH13" s="8">
        <f t="shared" si="0"/>
        <v>55.685</v>
      </c>
      <c r="AI13" s="8">
        <f t="shared" si="0"/>
        <v>51.526</v>
      </c>
      <c r="AJ13" s="8">
        <f t="shared" si="0"/>
        <v>51.27</v>
      </c>
      <c r="AK13" s="8">
        <f t="shared" si="0"/>
        <v>50.387</v>
      </c>
    </row>
    <row r="14" spans="1:37" ht="12.75">
      <c r="A14" t="s">
        <v>951</v>
      </c>
      <c r="B14" s="3" t="s">
        <v>54</v>
      </c>
      <c r="C14" s="28">
        <v>14.64</v>
      </c>
      <c r="D14" s="29"/>
      <c r="E14" s="29"/>
      <c r="F14" s="29"/>
      <c r="G14" s="29"/>
      <c r="H14" s="29"/>
      <c r="I14" s="29"/>
      <c r="J14" s="29"/>
      <c r="K14" s="29"/>
      <c r="L14" s="29"/>
      <c r="M14" s="20"/>
      <c r="N14" s="29"/>
      <c r="O14" s="28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31"/>
      <c r="AC14" s="20"/>
      <c r="AD14" s="30">
        <f>SUM(AE14:AK14)</f>
        <v>0</v>
      </c>
      <c r="AE14" s="8">
        <f aca="true" t="shared" si="2" ref="AE14:AK23">IF(ISNUMBER(LARGE($D14:$AC14,AE$3)),LARGE($D14:$AC14,AE$3),"")</f>
      </c>
      <c r="AF14" s="8">
        <f t="shared" si="2"/>
      </c>
      <c r="AG14" s="8">
        <f t="shared" si="2"/>
      </c>
      <c r="AH14" s="8">
        <f t="shared" si="2"/>
      </c>
      <c r="AI14" s="8">
        <f t="shared" si="2"/>
      </c>
      <c r="AJ14" s="8">
        <f t="shared" si="2"/>
      </c>
      <c r="AK14" s="8">
        <f t="shared" si="2"/>
      </c>
    </row>
    <row r="15" spans="1:37" ht="12.75">
      <c r="A15" s="9" t="s">
        <v>12</v>
      </c>
      <c r="B15" s="24" t="s">
        <v>66</v>
      </c>
      <c r="C15" s="28">
        <v>35.177</v>
      </c>
      <c r="D15" s="29"/>
      <c r="E15" s="29"/>
      <c r="F15" s="29"/>
      <c r="G15" s="29"/>
      <c r="H15" s="29">
        <v>13.237</v>
      </c>
      <c r="I15" s="29"/>
      <c r="J15" s="29">
        <v>8.89</v>
      </c>
      <c r="K15" s="29"/>
      <c r="L15" s="29"/>
      <c r="M15" s="20">
        <v>10.273</v>
      </c>
      <c r="N15" s="29"/>
      <c r="O15" s="28"/>
      <c r="P15" s="29"/>
      <c r="Q15" s="29"/>
      <c r="R15" s="29"/>
      <c r="S15" s="29"/>
      <c r="T15" s="29"/>
      <c r="U15" s="29"/>
      <c r="V15" s="31"/>
      <c r="W15" s="29"/>
      <c r="X15" s="29"/>
      <c r="Y15" s="29"/>
      <c r="Z15" s="29"/>
      <c r="AA15" s="29"/>
      <c r="AB15" s="31"/>
      <c r="AC15" s="22"/>
      <c r="AD15" s="30">
        <f t="shared" si="1"/>
        <v>32.4</v>
      </c>
      <c r="AE15" s="8">
        <f t="shared" si="2"/>
        <v>13.237</v>
      </c>
      <c r="AF15" s="8">
        <f t="shared" si="2"/>
        <v>10.273</v>
      </c>
      <c r="AG15" s="8">
        <f t="shared" si="2"/>
        <v>8.89</v>
      </c>
      <c r="AH15" s="8">
        <f t="shared" si="2"/>
      </c>
      <c r="AI15" s="8">
        <f t="shared" si="2"/>
      </c>
      <c r="AJ15" s="8">
        <f t="shared" si="2"/>
      </c>
      <c r="AK15" s="8">
        <f t="shared" si="2"/>
      </c>
    </row>
    <row r="16" spans="1:37" ht="12.75">
      <c r="A16" s="9" t="s">
        <v>63</v>
      </c>
      <c r="B16" s="3" t="s">
        <v>57</v>
      </c>
      <c r="C16" s="28">
        <v>62.56</v>
      </c>
      <c r="D16" s="29"/>
      <c r="E16" s="29"/>
      <c r="F16" s="29"/>
      <c r="G16" s="29"/>
      <c r="H16" s="29"/>
      <c r="I16" s="29"/>
      <c r="J16" s="29"/>
      <c r="K16" s="29"/>
      <c r="L16" s="29"/>
      <c r="M16" s="20"/>
      <c r="N16" s="29"/>
      <c r="O16" s="28"/>
      <c r="P16" s="29"/>
      <c r="Q16" s="29"/>
      <c r="R16" s="29"/>
      <c r="S16" s="29"/>
      <c r="T16" s="29"/>
      <c r="U16" s="29"/>
      <c r="V16" s="31"/>
      <c r="W16" s="29"/>
      <c r="X16" s="29"/>
      <c r="Y16" s="29"/>
      <c r="Z16" s="29"/>
      <c r="AA16" s="29">
        <v>15.251</v>
      </c>
      <c r="AB16" s="31"/>
      <c r="AC16" s="22"/>
      <c r="AD16" s="30">
        <f t="shared" si="1"/>
        <v>15.251</v>
      </c>
      <c r="AE16" s="8">
        <f t="shared" si="2"/>
        <v>15.251</v>
      </c>
      <c r="AF16" s="8">
        <f t="shared" si="2"/>
      </c>
      <c r="AG16" s="8">
        <f t="shared" si="2"/>
      </c>
      <c r="AH16" s="8">
        <f t="shared" si="2"/>
      </c>
      <c r="AI16" s="8">
        <f t="shared" si="2"/>
      </c>
      <c r="AJ16" s="8">
        <f t="shared" si="2"/>
      </c>
      <c r="AK16" s="8">
        <f t="shared" si="2"/>
      </c>
    </row>
    <row r="17" spans="1:37" ht="12.75">
      <c r="A17" t="s">
        <v>14</v>
      </c>
      <c r="B17" s="3" t="s">
        <v>55</v>
      </c>
      <c r="C17" s="28"/>
      <c r="D17" s="29">
        <v>56.29</v>
      </c>
      <c r="E17" s="29">
        <v>63.913</v>
      </c>
      <c r="F17" s="29">
        <v>44.97</v>
      </c>
      <c r="G17" s="29"/>
      <c r="H17" s="29"/>
      <c r="I17" s="29">
        <v>62.5</v>
      </c>
      <c r="J17" s="29"/>
      <c r="K17" s="29">
        <v>80.158</v>
      </c>
      <c r="L17" s="29">
        <v>62.932</v>
      </c>
      <c r="M17" s="20"/>
      <c r="N17" s="29"/>
      <c r="O17" s="29">
        <v>67.825</v>
      </c>
      <c r="P17" s="29"/>
      <c r="Q17" s="29"/>
      <c r="R17" s="29"/>
      <c r="S17" s="29"/>
      <c r="T17" s="29">
        <v>52.079</v>
      </c>
      <c r="U17" s="29">
        <v>67.316</v>
      </c>
      <c r="V17" s="29">
        <v>56.923</v>
      </c>
      <c r="W17" s="29"/>
      <c r="X17" s="29"/>
      <c r="Y17" s="29">
        <v>54.19</v>
      </c>
      <c r="Z17" s="29">
        <v>36.45</v>
      </c>
      <c r="AA17" s="29"/>
      <c r="AB17" s="31"/>
      <c r="AC17" s="20"/>
      <c r="AD17" s="30">
        <f t="shared" si="1"/>
        <v>461.567</v>
      </c>
      <c r="AE17" s="8">
        <f t="shared" si="2"/>
        <v>80.158</v>
      </c>
      <c r="AF17" s="8">
        <f t="shared" si="2"/>
        <v>67.825</v>
      </c>
      <c r="AG17" s="8">
        <f t="shared" si="2"/>
        <v>67.316</v>
      </c>
      <c r="AH17" s="8">
        <f t="shared" si="2"/>
        <v>63.913</v>
      </c>
      <c r="AI17" s="8">
        <f t="shared" si="2"/>
        <v>62.932</v>
      </c>
      <c r="AJ17" s="8">
        <f t="shared" si="2"/>
        <v>62.5</v>
      </c>
      <c r="AK17" s="8">
        <f t="shared" si="2"/>
        <v>56.923</v>
      </c>
    </row>
    <row r="18" spans="1:37" ht="12.75" hidden="1">
      <c r="A18" s="9" t="s">
        <v>68</v>
      </c>
      <c r="B18" s="24" t="s">
        <v>66</v>
      </c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0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31"/>
      <c r="AC18" s="20"/>
      <c r="AD18" s="30">
        <f t="shared" si="1"/>
        <v>0</v>
      </c>
      <c r="AE18" s="8">
        <f t="shared" si="2"/>
      </c>
      <c r="AF18" s="8">
        <f t="shared" si="2"/>
      </c>
      <c r="AG18" s="8">
        <f t="shared" si="2"/>
      </c>
      <c r="AH18" s="8">
        <f t="shared" si="2"/>
      </c>
      <c r="AI18" s="8">
        <f t="shared" si="2"/>
      </c>
      <c r="AJ18" s="8">
        <f t="shared" si="2"/>
      </c>
      <c r="AK18" s="8">
        <f t="shared" si="2"/>
      </c>
    </row>
    <row r="19" spans="1:37" ht="12.75">
      <c r="A19" s="9" t="s">
        <v>16</v>
      </c>
      <c r="B19" s="24" t="s">
        <v>58</v>
      </c>
      <c r="C19" s="28">
        <v>17.17</v>
      </c>
      <c r="D19" s="29"/>
      <c r="E19" s="29"/>
      <c r="F19" s="29"/>
      <c r="G19" s="29">
        <v>17.176</v>
      </c>
      <c r="H19" s="29"/>
      <c r="I19" s="29">
        <v>25.06</v>
      </c>
      <c r="J19" s="29"/>
      <c r="K19" s="29">
        <v>11.621</v>
      </c>
      <c r="L19" s="29"/>
      <c r="M19" s="20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>
        <v>9.51</v>
      </c>
      <c r="Z19" s="29"/>
      <c r="AA19" s="29"/>
      <c r="AB19" s="31"/>
      <c r="AC19" s="20"/>
      <c r="AD19" s="30">
        <f t="shared" si="1"/>
        <v>63.367</v>
      </c>
      <c r="AE19" s="8">
        <f t="shared" si="2"/>
        <v>25.06</v>
      </c>
      <c r="AF19" s="8">
        <f t="shared" si="2"/>
        <v>17.176</v>
      </c>
      <c r="AG19" s="8">
        <f t="shared" si="2"/>
        <v>11.621</v>
      </c>
      <c r="AH19" s="8">
        <f t="shared" si="2"/>
        <v>9.51</v>
      </c>
      <c r="AI19" s="8">
        <f t="shared" si="2"/>
      </c>
      <c r="AJ19" s="8">
        <f t="shared" si="2"/>
      </c>
      <c r="AK19" s="8">
        <f t="shared" si="2"/>
      </c>
    </row>
    <row r="20" spans="1:37" ht="12.75">
      <c r="A20" t="s">
        <v>18</v>
      </c>
      <c r="B20" s="3" t="s">
        <v>54</v>
      </c>
      <c r="C20" s="28">
        <v>57.397</v>
      </c>
      <c r="D20" s="29"/>
      <c r="E20" s="29"/>
      <c r="F20" s="29">
        <v>53.28</v>
      </c>
      <c r="G20" s="29">
        <v>52.593</v>
      </c>
      <c r="H20" s="29">
        <v>58.935</v>
      </c>
      <c r="I20" s="29"/>
      <c r="J20" s="29">
        <v>56.819</v>
      </c>
      <c r="K20" s="29"/>
      <c r="L20" s="29">
        <v>53.273</v>
      </c>
      <c r="M20" s="20">
        <v>66.636</v>
      </c>
      <c r="N20" s="29"/>
      <c r="O20" s="29"/>
      <c r="P20" s="29"/>
      <c r="Q20" s="29"/>
      <c r="R20" s="29"/>
      <c r="S20" s="29"/>
      <c r="T20" s="29"/>
      <c r="U20" s="29"/>
      <c r="V20" s="65">
        <v>52.064</v>
      </c>
      <c r="W20" s="31"/>
      <c r="X20" s="29"/>
      <c r="Y20" s="29"/>
      <c r="Z20" s="7"/>
      <c r="AA20" s="7"/>
      <c r="AB20" s="7"/>
      <c r="AC20" s="8"/>
      <c r="AD20" s="30">
        <f t="shared" si="1"/>
        <v>393.6</v>
      </c>
      <c r="AE20" s="8">
        <f t="shared" si="2"/>
        <v>66.636</v>
      </c>
      <c r="AF20" s="8">
        <f t="shared" si="2"/>
        <v>58.935</v>
      </c>
      <c r="AG20" s="8">
        <f t="shared" si="2"/>
        <v>56.819</v>
      </c>
      <c r="AH20" s="8">
        <f t="shared" si="2"/>
        <v>53.28</v>
      </c>
      <c r="AI20" s="8">
        <f t="shared" si="2"/>
        <v>53.273</v>
      </c>
      <c r="AJ20" s="8">
        <f t="shared" si="2"/>
        <v>52.593</v>
      </c>
      <c r="AK20" s="8">
        <f t="shared" si="2"/>
        <v>52.064</v>
      </c>
    </row>
    <row r="21" spans="1:37" ht="12.75">
      <c r="A21" t="s">
        <v>21</v>
      </c>
      <c r="B21" s="3" t="s">
        <v>57</v>
      </c>
      <c r="C21" s="28">
        <v>86.135</v>
      </c>
      <c r="D21" s="29">
        <v>58.19</v>
      </c>
      <c r="E21" s="29"/>
      <c r="F21" s="29"/>
      <c r="G21" s="29">
        <v>52.471</v>
      </c>
      <c r="H21" s="29"/>
      <c r="I21" s="29"/>
      <c r="J21" s="29"/>
      <c r="K21" s="29"/>
      <c r="L21" s="29"/>
      <c r="M21" s="20">
        <v>73.364</v>
      </c>
      <c r="N21" s="29">
        <v>77.18</v>
      </c>
      <c r="O21" s="29">
        <v>55.028</v>
      </c>
      <c r="P21" s="29"/>
      <c r="Q21" s="29"/>
      <c r="R21" s="29"/>
      <c r="S21" s="29"/>
      <c r="T21" s="29"/>
      <c r="U21" s="29"/>
      <c r="V21" s="29"/>
      <c r="W21" s="29"/>
      <c r="X21" s="29">
        <v>34.33</v>
      </c>
      <c r="Y21" s="29">
        <v>22.28</v>
      </c>
      <c r="Z21" s="7"/>
      <c r="AA21" s="29"/>
      <c r="AB21" s="29"/>
      <c r="AC21" s="8"/>
      <c r="AD21" s="30">
        <f t="shared" si="1"/>
        <v>372.84299999999996</v>
      </c>
      <c r="AE21" s="8">
        <f t="shared" si="2"/>
        <v>77.18</v>
      </c>
      <c r="AF21" s="8">
        <f t="shared" si="2"/>
        <v>73.364</v>
      </c>
      <c r="AG21" s="8">
        <f t="shared" si="2"/>
        <v>58.19</v>
      </c>
      <c r="AH21" s="8">
        <f t="shared" si="2"/>
        <v>55.028</v>
      </c>
      <c r="AI21" s="8">
        <f t="shared" si="2"/>
        <v>52.471</v>
      </c>
      <c r="AJ21" s="8">
        <f t="shared" si="2"/>
        <v>34.33</v>
      </c>
      <c r="AK21" s="8">
        <f t="shared" si="2"/>
        <v>22.28</v>
      </c>
    </row>
    <row r="22" spans="1:37" ht="12.75" hidden="1">
      <c r="A22" s="9" t="s">
        <v>23</v>
      </c>
      <c r="B22" s="24" t="s">
        <v>61</v>
      </c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0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31"/>
      <c r="Z22" s="7"/>
      <c r="AA22" s="29"/>
      <c r="AB22" s="29"/>
      <c r="AC22" s="8"/>
      <c r="AD22" s="30">
        <f t="shared" si="1"/>
        <v>0</v>
      </c>
      <c r="AE22" s="8">
        <f t="shared" si="2"/>
      </c>
      <c r="AF22" s="8">
        <f t="shared" si="2"/>
      </c>
      <c r="AG22" s="8">
        <f t="shared" si="2"/>
      </c>
      <c r="AH22" s="8">
        <f t="shared" si="2"/>
      </c>
      <c r="AI22" s="8">
        <f t="shared" si="2"/>
      </c>
      <c r="AJ22" s="8">
        <f t="shared" si="2"/>
      </c>
      <c r="AK22" s="8">
        <f t="shared" si="2"/>
      </c>
    </row>
    <row r="23" spans="1:37" ht="12.75">
      <c r="A23" t="s">
        <v>19</v>
      </c>
      <c r="B23" s="3" t="s">
        <v>54</v>
      </c>
      <c r="C23" s="28">
        <v>91.97</v>
      </c>
      <c r="D23" s="29">
        <v>91.52</v>
      </c>
      <c r="E23" s="29">
        <v>94.377</v>
      </c>
      <c r="F23" s="29">
        <v>91.55</v>
      </c>
      <c r="G23" s="29">
        <v>93.402</v>
      </c>
      <c r="H23" s="29">
        <v>95.455</v>
      </c>
      <c r="I23" s="29">
        <v>91.37</v>
      </c>
      <c r="J23" s="29"/>
      <c r="K23" s="29">
        <v>97.793</v>
      </c>
      <c r="L23" s="29">
        <v>93.897</v>
      </c>
      <c r="M23" s="20">
        <v>94.818</v>
      </c>
      <c r="N23" s="29">
        <v>97.25</v>
      </c>
      <c r="O23" s="29">
        <v>94.365</v>
      </c>
      <c r="P23" s="29"/>
      <c r="Q23" s="29">
        <v>65.286</v>
      </c>
      <c r="R23" s="29"/>
      <c r="S23" s="29"/>
      <c r="T23" s="29"/>
      <c r="U23" s="29">
        <v>88.368</v>
      </c>
      <c r="V23" s="29"/>
      <c r="W23" s="29">
        <v>73.8</v>
      </c>
      <c r="X23" s="29">
        <v>86.71</v>
      </c>
      <c r="Y23" s="29">
        <v>79.72</v>
      </c>
      <c r="Z23" s="7">
        <v>87.97</v>
      </c>
      <c r="AA23" s="29">
        <v>89.466</v>
      </c>
      <c r="AB23" s="29">
        <v>60.09</v>
      </c>
      <c r="AC23" s="29"/>
      <c r="AD23" s="30">
        <f t="shared" si="1"/>
        <v>667.955</v>
      </c>
      <c r="AE23" s="8">
        <f t="shared" si="2"/>
        <v>97.793</v>
      </c>
      <c r="AF23" s="8">
        <f t="shared" si="2"/>
        <v>97.25</v>
      </c>
      <c r="AG23" s="8">
        <f t="shared" si="2"/>
        <v>95.455</v>
      </c>
      <c r="AH23" s="8">
        <f t="shared" si="2"/>
        <v>94.818</v>
      </c>
      <c r="AI23" s="8">
        <f t="shared" si="2"/>
        <v>94.377</v>
      </c>
      <c r="AJ23" s="8">
        <f t="shared" si="2"/>
        <v>94.365</v>
      </c>
      <c r="AK23" s="8">
        <f t="shared" si="2"/>
        <v>93.897</v>
      </c>
    </row>
    <row r="24" spans="1:37" ht="12.75">
      <c r="A24" t="s">
        <v>20</v>
      </c>
      <c r="B24" s="3" t="s">
        <v>54</v>
      </c>
      <c r="C24" s="28">
        <v>91.541</v>
      </c>
      <c r="D24" s="29">
        <v>70.35</v>
      </c>
      <c r="E24" s="29">
        <v>84.443</v>
      </c>
      <c r="F24" s="29">
        <v>70.38</v>
      </c>
      <c r="G24" s="29"/>
      <c r="H24" s="29">
        <v>71.937</v>
      </c>
      <c r="I24" s="29">
        <v>75.33</v>
      </c>
      <c r="J24" s="29"/>
      <c r="K24" s="29">
        <v>89.377</v>
      </c>
      <c r="L24" s="29">
        <v>70.034</v>
      </c>
      <c r="M24" s="20">
        <v>79.727</v>
      </c>
      <c r="N24" s="29">
        <v>92.65</v>
      </c>
      <c r="O24" s="29">
        <v>70.194</v>
      </c>
      <c r="P24" s="29"/>
      <c r="Q24" s="29">
        <v>51</v>
      </c>
      <c r="R24" s="29"/>
      <c r="S24" s="29"/>
      <c r="T24" s="29"/>
      <c r="U24" s="29">
        <v>71.526</v>
      </c>
      <c r="V24" s="29"/>
      <c r="W24" s="29">
        <v>54.87</v>
      </c>
      <c r="X24" s="29">
        <v>58.14</v>
      </c>
      <c r="Y24" s="29">
        <v>66.96</v>
      </c>
      <c r="Z24" s="7">
        <v>77.413</v>
      </c>
      <c r="AA24" s="29">
        <v>74.913</v>
      </c>
      <c r="AB24" s="29">
        <v>28.27</v>
      </c>
      <c r="AC24" s="29"/>
      <c r="AD24" s="30">
        <f t="shared" si="1"/>
        <v>573.853</v>
      </c>
      <c r="AE24" s="8">
        <f aca="true" t="shared" si="3" ref="AE24:AK33">IF(ISNUMBER(LARGE($D24:$AC24,AE$3)),LARGE($D24:$AC24,AE$3),"")</f>
        <v>92.65</v>
      </c>
      <c r="AF24" s="8">
        <f t="shared" si="3"/>
        <v>89.377</v>
      </c>
      <c r="AG24" s="8">
        <f t="shared" si="3"/>
        <v>84.443</v>
      </c>
      <c r="AH24" s="8">
        <f t="shared" si="3"/>
        <v>79.727</v>
      </c>
      <c r="AI24" s="8">
        <f t="shared" si="3"/>
        <v>77.413</v>
      </c>
      <c r="AJ24" s="8">
        <f t="shared" si="3"/>
        <v>75.33</v>
      </c>
      <c r="AK24" s="8">
        <f t="shared" si="3"/>
        <v>74.913</v>
      </c>
    </row>
    <row r="25" spans="1:37" ht="12.75">
      <c r="A25" s="9" t="s">
        <v>103</v>
      </c>
      <c r="B25" s="3" t="s">
        <v>57</v>
      </c>
      <c r="C25" s="28">
        <v>41.97</v>
      </c>
      <c r="D25" s="29"/>
      <c r="E25" s="29"/>
      <c r="F25" s="29"/>
      <c r="G25" s="29"/>
      <c r="H25" s="29"/>
      <c r="I25" s="29"/>
      <c r="J25" s="29"/>
      <c r="K25" s="29"/>
      <c r="L25" s="29"/>
      <c r="M25" s="20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7"/>
      <c r="AA25" s="29"/>
      <c r="AB25" s="29"/>
      <c r="AC25" s="20"/>
      <c r="AD25" s="30">
        <f t="shared" si="1"/>
        <v>0</v>
      </c>
      <c r="AE25" s="8">
        <f t="shared" si="3"/>
      </c>
      <c r="AF25" s="8">
        <f t="shared" si="3"/>
      </c>
      <c r="AG25" s="8">
        <f t="shared" si="3"/>
      </c>
      <c r="AH25" s="8">
        <f t="shared" si="3"/>
      </c>
      <c r="AI25" s="8">
        <f t="shared" si="3"/>
      </c>
      <c r="AJ25" s="8">
        <f t="shared" si="3"/>
      </c>
      <c r="AK25" s="8">
        <f t="shared" si="3"/>
      </c>
    </row>
    <row r="26" spans="1:37" ht="12.75">
      <c r="A26" t="s">
        <v>22</v>
      </c>
      <c r="B26" s="3" t="s">
        <v>57</v>
      </c>
      <c r="C26" s="28">
        <v>36.443</v>
      </c>
      <c r="D26" s="29"/>
      <c r="E26" s="29"/>
      <c r="F26" s="29"/>
      <c r="G26" s="29"/>
      <c r="H26" s="29"/>
      <c r="I26" s="29"/>
      <c r="J26" s="29"/>
      <c r="K26" s="29"/>
      <c r="L26" s="29"/>
      <c r="M26" s="20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31"/>
      <c r="Z26" s="7"/>
      <c r="AA26" s="29"/>
      <c r="AB26" s="29"/>
      <c r="AC26" s="8"/>
      <c r="AD26" s="30">
        <f t="shared" si="1"/>
        <v>0</v>
      </c>
      <c r="AE26" s="8">
        <f t="shared" si="3"/>
      </c>
      <c r="AF26" s="8">
        <f t="shared" si="3"/>
      </c>
      <c r="AG26" s="8">
        <f t="shared" si="3"/>
      </c>
      <c r="AH26" s="8">
        <f t="shared" si="3"/>
      </c>
      <c r="AI26" s="8">
        <f t="shared" si="3"/>
      </c>
      <c r="AJ26" s="8">
        <f t="shared" si="3"/>
      </c>
      <c r="AK26" s="8">
        <f t="shared" si="3"/>
      </c>
    </row>
    <row r="27" spans="1:37" ht="12.75">
      <c r="A27" t="s">
        <v>25</v>
      </c>
      <c r="B27" s="3" t="s">
        <v>54</v>
      </c>
      <c r="C27" s="28">
        <v>80.729</v>
      </c>
      <c r="D27" s="29">
        <v>36.07</v>
      </c>
      <c r="E27" s="29">
        <v>62.589</v>
      </c>
      <c r="F27" s="29">
        <v>57.35</v>
      </c>
      <c r="G27" s="29">
        <v>49.407</v>
      </c>
      <c r="H27" s="29">
        <v>62.377</v>
      </c>
      <c r="I27" s="29">
        <v>61.96</v>
      </c>
      <c r="J27" s="29">
        <v>59.185</v>
      </c>
      <c r="K27" s="29">
        <v>77.553</v>
      </c>
      <c r="L27" s="29">
        <v>64.068</v>
      </c>
      <c r="M27" s="20">
        <v>68.636</v>
      </c>
      <c r="N27" s="29">
        <v>86.95</v>
      </c>
      <c r="O27" s="29"/>
      <c r="P27" s="29"/>
      <c r="Q27" s="29"/>
      <c r="R27" s="29"/>
      <c r="S27" s="29"/>
      <c r="T27" s="29">
        <v>53.998</v>
      </c>
      <c r="U27" s="29"/>
      <c r="V27" s="29">
        <v>51.76</v>
      </c>
      <c r="W27" s="29">
        <v>43.228</v>
      </c>
      <c r="X27" s="29"/>
      <c r="Y27" s="29">
        <v>49.94</v>
      </c>
      <c r="Z27" s="7">
        <v>51.41</v>
      </c>
      <c r="AA27" s="29"/>
      <c r="AB27" s="29"/>
      <c r="AC27" s="8"/>
      <c r="AD27" s="30">
        <f t="shared" si="1"/>
        <v>484.133</v>
      </c>
      <c r="AE27" s="8">
        <f t="shared" si="3"/>
        <v>86.95</v>
      </c>
      <c r="AF27" s="8">
        <f t="shared" si="3"/>
        <v>77.553</v>
      </c>
      <c r="AG27" s="8">
        <f t="shared" si="3"/>
        <v>68.636</v>
      </c>
      <c r="AH27" s="8">
        <f t="shared" si="3"/>
        <v>64.068</v>
      </c>
      <c r="AI27" s="8">
        <f t="shared" si="3"/>
        <v>62.589</v>
      </c>
      <c r="AJ27" s="8">
        <f t="shared" si="3"/>
        <v>62.377</v>
      </c>
      <c r="AK27" s="8">
        <f t="shared" si="3"/>
        <v>61.96</v>
      </c>
    </row>
    <row r="28" spans="1:37" ht="12.75">
      <c r="A28" t="s">
        <v>26</v>
      </c>
      <c r="B28" s="3" t="s">
        <v>57</v>
      </c>
      <c r="C28" s="28">
        <v>82.081</v>
      </c>
      <c r="D28" s="29"/>
      <c r="E28" s="29"/>
      <c r="F28" s="29"/>
      <c r="G28" s="29"/>
      <c r="H28" s="29"/>
      <c r="I28" s="29"/>
      <c r="J28" s="29"/>
      <c r="K28" s="29"/>
      <c r="L28" s="29"/>
      <c r="M28" s="20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7"/>
      <c r="AA28" s="29"/>
      <c r="AB28" s="7"/>
      <c r="AC28" s="8"/>
      <c r="AD28" s="30">
        <f t="shared" si="1"/>
        <v>0</v>
      </c>
      <c r="AE28" s="8">
        <f t="shared" si="3"/>
      </c>
      <c r="AF28" s="8">
        <f t="shared" si="3"/>
      </c>
      <c r="AG28" s="8">
        <f t="shared" si="3"/>
      </c>
      <c r="AH28" s="8">
        <f t="shared" si="3"/>
      </c>
      <c r="AI28" s="8">
        <f t="shared" si="3"/>
      </c>
      <c r="AJ28" s="8">
        <f t="shared" si="3"/>
      </c>
      <c r="AK28" s="8">
        <f t="shared" si="3"/>
      </c>
    </row>
    <row r="29" spans="1:37" ht="12.75" hidden="1">
      <c r="A29" s="9" t="s">
        <v>27</v>
      </c>
      <c r="B29" s="24" t="s">
        <v>66</v>
      </c>
      <c r="C29" s="32"/>
      <c r="D29" s="29"/>
      <c r="E29" s="29"/>
      <c r="F29" s="29"/>
      <c r="G29" s="29"/>
      <c r="H29" s="29"/>
      <c r="I29" s="29"/>
      <c r="J29" s="29"/>
      <c r="K29" s="29"/>
      <c r="L29" s="29"/>
      <c r="M29" s="20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7"/>
      <c r="AA29" s="1"/>
      <c r="AB29" s="7"/>
      <c r="AC29" s="8"/>
      <c r="AD29" s="30">
        <f t="shared" si="1"/>
        <v>0</v>
      </c>
      <c r="AE29" s="8">
        <f t="shared" si="3"/>
      </c>
      <c r="AF29" s="8">
        <f t="shared" si="3"/>
      </c>
      <c r="AG29" s="8">
        <f t="shared" si="3"/>
      </c>
      <c r="AH29" s="8">
        <f t="shared" si="3"/>
      </c>
      <c r="AI29" s="8">
        <f t="shared" si="3"/>
      </c>
      <c r="AJ29" s="8">
        <f t="shared" si="3"/>
      </c>
      <c r="AK29" s="8">
        <f t="shared" si="3"/>
      </c>
    </row>
    <row r="30" spans="1:37" ht="12.75">
      <c r="A30" t="s">
        <v>28</v>
      </c>
      <c r="B30" s="3" t="s">
        <v>55</v>
      </c>
      <c r="C30" s="33"/>
      <c r="D30" s="29">
        <v>79.83</v>
      </c>
      <c r="E30" s="29"/>
      <c r="F30" s="29">
        <v>81.13</v>
      </c>
      <c r="G30" s="29"/>
      <c r="H30" s="29"/>
      <c r="I30" s="29"/>
      <c r="J30" s="29"/>
      <c r="K30" s="29"/>
      <c r="L30" s="29"/>
      <c r="M30" s="20">
        <v>80.818</v>
      </c>
      <c r="N30" s="29">
        <v>93.12</v>
      </c>
      <c r="O30" s="29"/>
      <c r="P30" s="29">
        <v>81.211</v>
      </c>
      <c r="Q30" s="29"/>
      <c r="R30" s="29">
        <v>74.577</v>
      </c>
      <c r="S30" s="29"/>
      <c r="T30" s="29">
        <v>81.336</v>
      </c>
      <c r="U30" s="29"/>
      <c r="V30" s="29">
        <v>84.89</v>
      </c>
      <c r="W30" s="29">
        <v>42.451</v>
      </c>
      <c r="X30" s="29"/>
      <c r="Y30" s="29">
        <v>77.6</v>
      </c>
      <c r="Z30" s="29"/>
      <c r="AA30" s="1"/>
      <c r="AB30" s="29"/>
      <c r="AC30" s="29"/>
      <c r="AD30" s="30">
        <f t="shared" si="1"/>
        <v>582.335</v>
      </c>
      <c r="AE30" s="8">
        <f t="shared" si="3"/>
        <v>93.12</v>
      </c>
      <c r="AF30" s="8">
        <f t="shared" si="3"/>
        <v>84.89</v>
      </c>
      <c r="AG30" s="8">
        <f t="shared" si="3"/>
        <v>81.336</v>
      </c>
      <c r="AH30" s="8">
        <f t="shared" si="3"/>
        <v>81.211</v>
      </c>
      <c r="AI30" s="8">
        <f t="shared" si="3"/>
        <v>81.13</v>
      </c>
      <c r="AJ30" s="8">
        <f t="shared" si="3"/>
        <v>80.818</v>
      </c>
      <c r="AK30" s="8">
        <f t="shared" si="3"/>
        <v>79.83</v>
      </c>
    </row>
    <row r="31" spans="1:37" ht="12.75">
      <c r="A31" t="s">
        <v>30</v>
      </c>
      <c r="B31" s="3" t="s">
        <v>57</v>
      </c>
      <c r="C31" s="33">
        <v>77.39</v>
      </c>
      <c r="D31" s="29"/>
      <c r="E31" s="29"/>
      <c r="F31" s="29"/>
      <c r="G31" s="29"/>
      <c r="H31" s="29"/>
      <c r="I31" s="29"/>
      <c r="J31" s="29"/>
      <c r="K31" s="29"/>
      <c r="L31" s="29"/>
      <c r="M31" s="20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1"/>
      <c r="AB31" s="29"/>
      <c r="AC31" s="29"/>
      <c r="AD31" s="30">
        <f t="shared" si="1"/>
        <v>0</v>
      </c>
      <c r="AE31" s="8">
        <f t="shared" si="3"/>
      </c>
      <c r="AF31" s="8">
        <f t="shared" si="3"/>
      </c>
      <c r="AG31" s="8">
        <f t="shared" si="3"/>
      </c>
      <c r="AH31" s="8">
        <f t="shared" si="3"/>
      </c>
      <c r="AI31" s="8">
        <f t="shared" si="3"/>
      </c>
      <c r="AJ31" s="8">
        <f t="shared" si="3"/>
      </c>
      <c r="AK31" s="8">
        <f t="shared" si="3"/>
      </c>
    </row>
    <row r="32" spans="1:37" ht="12.75">
      <c r="A32" s="9" t="s">
        <v>31</v>
      </c>
      <c r="B32" s="24" t="s">
        <v>58</v>
      </c>
      <c r="C32" s="28">
        <v>48.22</v>
      </c>
      <c r="D32" s="29">
        <v>10.64</v>
      </c>
      <c r="E32" s="29">
        <v>24.178</v>
      </c>
      <c r="F32" s="29">
        <v>16.31</v>
      </c>
      <c r="G32" s="29"/>
      <c r="H32" s="29">
        <v>20.694</v>
      </c>
      <c r="I32" s="29"/>
      <c r="J32" s="29">
        <v>21.513</v>
      </c>
      <c r="K32" s="29">
        <v>36.872</v>
      </c>
      <c r="L32" s="29">
        <v>14.636</v>
      </c>
      <c r="M32" s="20">
        <v>35</v>
      </c>
      <c r="N32" s="29">
        <v>35.22</v>
      </c>
      <c r="O32" s="28">
        <v>24.67</v>
      </c>
      <c r="P32" s="29">
        <v>25.802</v>
      </c>
      <c r="Q32" s="29"/>
      <c r="R32" s="29">
        <v>20.512</v>
      </c>
      <c r="S32" s="29"/>
      <c r="T32" s="29">
        <v>12.751</v>
      </c>
      <c r="U32" s="29">
        <v>32.579</v>
      </c>
      <c r="V32" s="29">
        <v>15.286</v>
      </c>
      <c r="W32" s="29"/>
      <c r="X32" s="29">
        <v>15.29</v>
      </c>
      <c r="Y32" s="29"/>
      <c r="Z32" s="65">
        <v>13.689</v>
      </c>
      <c r="AA32" s="29">
        <v>6.374</v>
      </c>
      <c r="AB32" s="65">
        <v>1</v>
      </c>
      <c r="AC32" s="22"/>
      <c r="AD32" s="30">
        <f t="shared" si="1"/>
        <v>214.32099999999997</v>
      </c>
      <c r="AE32" s="8">
        <f t="shared" si="3"/>
        <v>36.872</v>
      </c>
      <c r="AF32" s="8">
        <f t="shared" si="3"/>
        <v>35.22</v>
      </c>
      <c r="AG32" s="8">
        <f t="shared" si="3"/>
        <v>35</v>
      </c>
      <c r="AH32" s="8">
        <f t="shared" si="3"/>
        <v>32.579</v>
      </c>
      <c r="AI32" s="8">
        <f t="shared" si="3"/>
        <v>25.802</v>
      </c>
      <c r="AJ32" s="8">
        <f t="shared" si="3"/>
        <v>24.67</v>
      </c>
      <c r="AK32" s="8">
        <f t="shared" si="3"/>
        <v>24.178</v>
      </c>
    </row>
    <row r="33" spans="1:37" ht="12.75">
      <c r="A33" t="s">
        <v>32</v>
      </c>
      <c r="B33" s="3" t="s">
        <v>64</v>
      </c>
      <c r="C33" s="28"/>
      <c r="D33" s="29">
        <v>22.8</v>
      </c>
      <c r="E33" s="29"/>
      <c r="F33" s="29">
        <v>11.91</v>
      </c>
      <c r="G33" s="29"/>
      <c r="H33" s="29"/>
      <c r="I33" s="29"/>
      <c r="J33" s="29"/>
      <c r="K33" s="29"/>
      <c r="L33" s="29"/>
      <c r="M33" s="20"/>
      <c r="N33" s="29">
        <v>47.18</v>
      </c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7"/>
      <c r="AA33" s="29"/>
      <c r="AB33" s="7"/>
      <c r="AC33" s="8"/>
      <c r="AD33" s="30">
        <f t="shared" si="1"/>
        <v>81.89</v>
      </c>
      <c r="AE33" s="8">
        <f t="shared" si="3"/>
        <v>47.18</v>
      </c>
      <c r="AF33" s="8">
        <f t="shared" si="3"/>
        <v>22.8</v>
      </c>
      <c r="AG33" s="8">
        <f t="shared" si="3"/>
        <v>11.91</v>
      </c>
      <c r="AH33" s="8">
        <f t="shared" si="3"/>
      </c>
      <c r="AI33" s="8">
        <f t="shared" si="3"/>
      </c>
      <c r="AJ33" s="8">
        <f t="shared" si="3"/>
      </c>
      <c r="AK33" s="8">
        <f t="shared" si="3"/>
      </c>
    </row>
    <row r="34" spans="1:37" ht="12.75" hidden="1">
      <c r="A34" t="s">
        <v>69</v>
      </c>
      <c r="B34" s="3" t="s">
        <v>55</v>
      </c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0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7"/>
      <c r="AA34" s="29"/>
      <c r="AB34" s="8"/>
      <c r="AC34" s="8"/>
      <c r="AD34" s="30">
        <f t="shared" si="1"/>
        <v>0</v>
      </c>
      <c r="AE34" s="8">
        <f aca="true" t="shared" si="4" ref="AE34:AK43">IF(ISNUMBER(LARGE($D34:$AC34,AE$3)),LARGE($D34:$AC34,AE$3),"")</f>
      </c>
      <c r="AF34" s="8">
        <f t="shared" si="4"/>
      </c>
      <c r="AG34" s="8">
        <f t="shared" si="4"/>
      </c>
      <c r="AH34" s="8">
        <f t="shared" si="4"/>
      </c>
      <c r="AI34" s="8">
        <f t="shared" si="4"/>
      </c>
      <c r="AJ34" s="8">
        <f t="shared" si="4"/>
      </c>
      <c r="AK34" s="8">
        <f t="shared" si="4"/>
      </c>
    </row>
    <row r="35" spans="1:37" ht="12.75">
      <c r="A35" s="9" t="s">
        <v>104</v>
      </c>
      <c r="B35" s="24" t="s">
        <v>66</v>
      </c>
      <c r="C35" s="28">
        <v>19.18</v>
      </c>
      <c r="D35" s="29"/>
      <c r="E35" s="29"/>
      <c r="F35" s="29"/>
      <c r="G35" s="29"/>
      <c r="H35" s="29"/>
      <c r="I35" s="29"/>
      <c r="J35" s="29"/>
      <c r="K35" s="29"/>
      <c r="L35" s="29"/>
      <c r="M35" s="20"/>
      <c r="N35" s="29"/>
      <c r="O35" s="28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7"/>
      <c r="AA35" s="1"/>
      <c r="AB35" s="7"/>
      <c r="AC35" s="8"/>
      <c r="AD35" s="30">
        <f t="shared" si="1"/>
        <v>0</v>
      </c>
      <c r="AE35" s="8">
        <f t="shared" si="4"/>
      </c>
      <c r="AF35" s="8">
        <f t="shared" si="4"/>
      </c>
      <c r="AG35" s="8">
        <f t="shared" si="4"/>
      </c>
      <c r="AH35" s="8">
        <f t="shared" si="4"/>
      </c>
      <c r="AI35" s="8">
        <f t="shared" si="4"/>
      </c>
      <c r="AJ35" s="8">
        <f t="shared" si="4"/>
      </c>
      <c r="AK35" s="8">
        <f t="shared" si="4"/>
      </c>
    </row>
    <row r="36" spans="1:37" ht="12.75">
      <c r="A36" t="s">
        <v>33</v>
      </c>
      <c r="B36" s="3" t="s">
        <v>56</v>
      </c>
      <c r="C36" s="28">
        <v>51</v>
      </c>
      <c r="D36" s="29">
        <v>4.79</v>
      </c>
      <c r="E36" s="29"/>
      <c r="F36" s="29">
        <v>13.87</v>
      </c>
      <c r="G36" s="29"/>
      <c r="H36" s="29"/>
      <c r="I36" s="29"/>
      <c r="J36" s="29">
        <v>10.467</v>
      </c>
      <c r="K36" s="29">
        <v>23.244</v>
      </c>
      <c r="L36" s="29"/>
      <c r="M36" s="20"/>
      <c r="N36" s="29">
        <v>19.58</v>
      </c>
      <c r="O36" s="29"/>
      <c r="P36" s="29"/>
      <c r="Q36" s="29"/>
      <c r="R36" s="29">
        <v>16.447</v>
      </c>
      <c r="S36" s="29"/>
      <c r="T36" s="29"/>
      <c r="U36" s="29"/>
      <c r="V36" s="29"/>
      <c r="W36" s="29"/>
      <c r="X36" s="29"/>
      <c r="Y36" s="29"/>
      <c r="Z36" s="7"/>
      <c r="AA36" s="1"/>
      <c r="AB36" s="7"/>
      <c r="AC36" s="8"/>
      <c r="AD36" s="30">
        <f t="shared" si="1"/>
        <v>88.39800000000001</v>
      </c>
      <c r="AE36" s="8">
        <f t="shared" si="4"/>
        <v>23.244</v>
      </c>
      <c r="AF36" s="8">
        <f t="shared" si="4"/>
        <v>19.58</v>
      </c>
      <c r="AG36" s="8">
        <f t="shared" si="4"/>
        <v>16.447</v>
      </c>
      <c r="AH36" s="8">
        <f t="shared" si="4"/>
        <v>13.87</v>
      </c>
      <c r="AI36" s="8">
        <f t="shared" si="4"/>
        <v>10.467</v>
      </c>
      <c r="AJ36" s="8">
        <f t="shared" si="4"/>
        <v>4.79</v>
      </c>
      <c r="AK36" s="8">
        <f t="shared" si="4"/>
      </c>
    </row>
    <row r="37" spans="1:37" ht="12.75" hidden="1">
      <c r="A37" s="9" t="s">
        <v>34</v>
      </c>
      <c r="B37" s="24" t="s">
        <v>57</v>
      </c>
      <c r="C37" s="28"/>
      <c r="D37" s="29"/>
      <c r="E37" s="29"/>
      <c r="F37" s="29"/>
      <c r="G37" s="29"/>
      <c r="H37" s="29"/>
      <c r="I37" s="29"/>
      <c r="J37" s="29"/>
      <c r="K37" s="29"/>
      <c r="L37" s="29"/>
      <c r="M37" s="20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7"/>
      <c r="AA37" s="1"/>
      <c r="AB37" s="7"/>
      <c r="AC37" s="8"/>
      <c r="AD37" s="30">
        <f t="shared" si="1"/>
        <v>0</v>
      </c>
      <c r="AE37" s="8">
        <f t="shared" si="4"/>
      </c>
      <c r="AF37" s="8">
        <f t="shared" si="4"/>
      </c>
      <c r="AG37" s="8">
        <f t="shared" si="4"/>
      </c>
      <c r="AH37" s="8">
        <f t="shared" si="4"/>
      </c>
      <c r="AI37" s="8">
        <f t="shared" si="4"/>
      </c>
      <c r="AJ37" s="8">
        <f t="shared" si="4"/>
      </c>
      <c r="AK37" s="8">
        <f t="shared" si="4"/>
      </c>
    </row>
    <row r="38" spans="1:37" ht="12.75">
      <c r="A38" t="s">
        <v>35</v>
      </c>
      <c r="B38" s="3" t="s">
        <v>55</v>
      </c>
      <c r="C38" s="28">
        <v>1</v>
      </c>
      <c r="D38" s="29">
        <v>1</v>
      </c>
      <c r="E38" s="29"/>
      <c r="F38" s="29">
        <v>1</v>
      </c>
      <c r="G38" s="29"/>
      <c r="H38" s="29">
        <v>1</v>
      </c>
      <c r="I38" s="29"/>
      <c r="J38" s="29">
        <v>1</v>
      </c>
      <c r="K38" s="29"/>
      <c r="L38" s="29">
        <v>1</v>
      </c>
      <c r="M38" s="20">
        <v>1</v>
      </c>
      <c r="N38" s="29">
        <v>2.06</v>
      </c>
      <c r="O38" s="28"/>
      <c r="P38" s="29"/>
      <c r="Q38" s="29"/>
      <c r="R38" s="29">
        <v>1</v>
      </c>
      <c r="S38" s="29"/>
      <c r="T38" s="29"/>
      <c r="U38" s="29"/>
      <c r="V38" s="29">
        <v>1</v>
      </c>
      <c r="W38" s="29"/>
      <c r="X38" s="29"/>
      <c r="Y38" s="29"/>
      <c r="Z38" s="29"/>
      <c r="AA38" s="29"/>
      <c r="AB38" s="29"/>
      <c r="AC38" s="29"/>
      <c r="AD38" s="30">
        <f t="shared" si="1"/>
        <v>8.06</v>
      </c>
      <c r="AE38" s="8">
        <f t="shared" si="4"/>
        <v>2.06</v>
      </c>
      <c r="AF38" s="8">
        <f t="shared" si="4"/>
        <v>1</v>
      </c>
      <c r="AG38" s="8">
        <f t="shared" si="4"/>
        <v>1</v>
      </c>
      <c r="AH38" s="8">
        <f t="shared" si="4"/>
        <v>1</v>
      </c>
      <c r="AI38" s="8">
        <f t="shared" si="4"/>
        <v>1</v>
      </c>
      <c r="AJ38" s="8">
        <f t="shared" si="4"/>
        <v>1</v>
      </c>
      <c r="AK38" s="8">
        <f t="shared" si="4"/>
        <v>1</v>
      </c>
    </row>
    <row r="39" spans="1:37" ht="12.75">
      <c r="A39" s="13" t="s">
        <v>36</v>
      </c>
      <c r="B39" s="3" t="s">
        <v>54</v>
      </c>
      <c r="C39" s="28">
        <v>73.973</v>
      </c>
      <c r="D39" s="29">
        <v>33.86</v>
      </c>
      <c r="E39" s="29"/>
      <c r="F39" s="29">
        <v>4.58</v>
      </c>
      <c r="G39" s="29"/>
      <c r="H39" s="29"/>
      <c r="I39" s="29">
        <v>28.27</v>
      </c>
      <c r="J39" s="29"/>
      <c r="K39" s="29">
        <v>43.285</v>
      </c>
      <c r="L39" s="29"/>
      <c r="M39" s="20"/>
      <c r="N39" s="29">
        <v>53.56</v>
      </c>
      <c r="O39" s="28">
        <v>42.706</v>
      </c>
      <c r="P39" s="29"/>
      <c r="Q39" s="29"/>
      <c r="R39" s="29"/>
      <c r="S39" s="29"/>
      <c r="T39" s="29"/>
      <c r="U39" s="29"/>
      <c r="V39" s="31"/>
      <c r="W39" s="29">
        <v>40.64</v>
      </c>
      <c r="X39" s="29"/>
      <c r="Y39" s="29">
        <v>47.81</v>
      </c>
      <c r="Z39" s="7">
        <v>23.76</v>
      </c>
      <c r="AA39" s="29"/>
      <c r="AB39" s="7"/>
      <c r="AC39" s="8"/>
      <c r="AD39" s="30">
        <f t="shared" si="1"/>
        <v>290.131</v>
      </c>
      <c r="AE39" s="8">
        <f t="shared" si="4"/>
        <v>53.56</v>
      </c>
      <c r="AF39" s="8">
        <f t="shared" si="4"/>
        <v>47.81</v>
      </c>
      <c r="AG39" s="8">
        <f t="shared" si="4"/>
        <v>43.285</v>
      </c>
      <c r="AH39" s="8">
        <f t="shared" si="4"/>
        <v>42.706</v>
      </c>
      <c r="AI39" s="8">
        <f t="shared" si="4"/>
        <v>40.64</v>
      </c>
      <c r="AJ39" s="8">
        <f t="shared" si="4"/>
        <v>33.86</v>
      </c>
      <c r="AK39" s="8">
        <f t="shared" si="4"/>
        <v>28.27</v>
      </c>
    </row>
    <row r="40" spans="1:37" ht="12.75">
      <c r="A40" s="9" t="s">
        <v>37</v>
      </c>
      <c r="B40" s="24" t="s">
        <v>61</v>
      </c>
      <c r="C40" s="28"/>
      <c r="D40" s="29"/>
      <c r="E40" s="29"/>
      <c r="F40" s="29"/>
      <c r="G40" s="29">
        <v>33.966</v>
      </c>
      <c r="H40" s="29"/>
      <c r="I40" s="29">
        <v>27.2</v>
      </c>
      <c r="J40" s="29"/>
      <c r="K40" s="29">
        <v>32.663</v>
      </c>
      <c r="L40" s="29"/>
      <c r="M40" s="20"/>
      <c r="N40" s="29">
        <v>51.75</v>
      </c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>
        <v>18.02</v>
      </c>
      <c r="Z40" s="65">
        <v>17.896</v>
      </c>
      <c r="AA40" s="7">
        <v>15.432</v>
      </c>
      <c r="AB40" s="31"/>
      <c r="AC40" s="20"/>
      <c r="AD40" s="30">
        <f t="shared" si="1"/>
        <v>196.927</v>
      </c>
      <c r="AE40" s="8">
        <f t="shared" si="4"/>
        <v>51.75</v>
      </c>
      <c r="AF40" s="8">
        <f t="shared" si="4"/>
        <v>33.966</v>
      </c>
      <c r="AG40" s="8">
        <f t="shared" si="4"/>
        <v>32.663</v>
      </c>
      <c r="AH40" s="8">
        <f t="shared" si="4"/>
        <v>27.2</v>
      </c>
      <c r="AI40" s="8">
        <f t="shared" si="4"/>
        <v>18.02</v>
      </c>
      <c r="AJ40" s="8">
        <f t="shared" si="4"/>
        <v>17.896</v>
      </c>
      <c r="AK40" s="8">
        <f t="shared" si="4"/>
        <v>15.432</v>
      </c>
    </row>
    <row r="41" spans="1:37" ht="12.75">
      <c r="A41" s="9" t="s">
        <v>38</v>
      </c>
      <c r="B41" s="24" t="s">
        <v>65</v>
      </c>
      <c r="C41" s="28">
        <v>49.98</v>
      </c>
      <c r="D41" s="29">
        <v>9.53</v>
      </c>
      <c r="E41" s="29"/>
      <c r="F41" s="29">
        <v>14.19</v>
      </c>
      <c r="G41" s="29"/>
      <c r="H41" s="29"/>
      <c r="I41" s="29"/>
      <c r="J41" s="29"/>
      <c r="K41" s="29"/>
      <c r="L41" s="29"/>
      <c r="M41" s="20">
        <v>18.636</v>
      </c>
      <c r="N41" s="29">
        <v>18.6</v>
      </c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7"/>
      <c r="AA41" s="29">
        <v>1</v>
      </c>
      <c r="AB41" s="7"/>
      <c r="AC41" s="8"/>
      <c r="AD41" s="30">
        <f t="shared" si="1"/>
        <v>61.956</v>
      </c>
      <c r="AE41" s="8">
        <f t="shared" si="4"/>
        <v>18.636</v>
      </c>
      <c r="AF41" s="8">
        <f t="shared" si="4"/>
        <v>18.6</v>
      </c>
      <c r="AG41" s="8">
        <f t="shared" si="4"/>
        <v>14.19</v>
      </c>
      <c r="AH41" s="8">
        <f t="shared" si="4"/>
        <v>9.53</v>
      </c>
      <c r="AI41" s="8">
        <f t="shared" si="4"/>
        <v>1</v>
      </c>
      <c r="AJ41" s="8">
        <f t="shared" si="4"/>
      </c>
      <c r="AK41" s="8">
        <f t="shared" si="4"/>
      </c>
    </row>
    <row r="42" spans="1:37" ht="12.75">
      <c r="A42" t="s">
        <v>39</v>
      </c>
      <c r="B42" s="3" t="s">
        <v>60</v>
      </c>
      <c r="C42" s="28">
        <v>75.82</v>
      </c>
      <c r="D42" s="29"/>
      <c r="E42" s="29"/>
      <c r="F42" s="29"/>
      <c r="G42" s="29"/>
      <c r="H42" s="29"/>
      <c r="I42" s="29"/>
      <c r="J42" s="29"/>
      <c r="K42" s="29"/>
      <c r="L42" s="29"/>
      <c r="M42" s="20"/>
      <c r="N42" s="29"/>
      <c r="O42" s="29"/>
      <c r="P42" s="29"/>
      <c r="Q42" s="29"/>
      <c r="R42" s="29"/>
      <c r="S42" s="29"/>
      <c r="T42" s="29"/>
      <c r="U42" s="29"/>
      <c r="V42" s="31"/>
      <c r="W42" s="29"/>
      <c r="X42" s="29"/>
      <c r="Y42" s="29"/>
      <c r="Z42" s="29"/>
      <c r="AA42" s="7"/>
      <c r="AB42" s="31"/>
      <c r="AC42" s="8"/>
      <c r="AD42" s="30">
        <f t="shared" si="1"/>
        <v>0</v>
      </c>
      <c r="AE42" s="8">
        <f t="shared" si="4"/>
      </c>
      <c r="AF42" s="8">
        <f t="shared" si="4"/>
      </c>
      <c r="AG42" s="8">
        <f t="shared" si="4"/>
      </c>
      <c r="AH42" s="8">
        <f t="shared" si="4"/>
      </c>
      <c r="AI42" s="8">
        <f t="shared" si="4"/>
      </c>
      <c r="AJ42" s="8">
        <f t="shared" si="4"/>
      </c>
      <c r="AK42" s="8">
        <f t="shared" si="4"/>
      </c>
    </row>
    <row r="43" spans="1:37" ht="12.75">
      <c r="A43" s="9" t="s">
        <v>40</v>
      </c>
      <c r="B43" s="24" t="s">
        <v>58</v>
      </c>
      <c r="C43" s="32"/>
      <c r="D43" s="29">
        <v>35.91</v>
      </c>
      <c r="E43" s="29">
        <v>48.02</v>
      </c>
      <c r="F43" s="29">
        <v>42.37</v>
      </c>
      <c r="G43" s="29">
        <v>42.789</v>
      </c>
      <c r="H43" s="29"/>
      <c r="I43" s="29">
        <v>43.78</v>
      </c>
      <c r="J43" s="29"/>
      <c r="K43" s="29"/>
      <c r="L43" s="29">
        <v>34.807</v>
      </c>
      <c r="M43" s="20"/>
      <c r="N43" s="29">
        <v>69.68</v>
      </c>
      <c r="O43" s="29"/>
      <c r="P43" s="29"/>
      <c r="Q43" s="29"/>
      <c r="R43" s="29">
        <v>38.398</v>
      </c>
      <c r="S43" s="29"/>
      <c r="T43" s="29"/>
      <c r="U43" s="29">
        <v>41</v>
      </c>
      <c r="V43" s="29"/>
      <c r="W43" s="29"/>
      <c r="X43" s="29"/>
      <c r="Y43" s="29">
        <v>32.91</v>
      </c>
      <c r="Z43" s="7"/>
      <c r="AA43" s="7"/>
      <c r="AB43" s="7"/>
      <c r="AC43" s="8"/>
      <c r="AD43" s="30">
        <f t="shared" si="1"/>
        <v>326.03700000000003</v>
      </c>
      <c r="AE43" s="8">
        <f t="shared" si="4"/>
        <v>69.68</v>
      </c>
      <c r="AF43" s="8">
        <f t="shared" si="4"/>
        <v>48.02</v>
      </c>
      <c r="AG43" s="8">
        <f t="shared" si="4"/>
        <v>43.78</v>
      </c>
      <c r="AH43" s="8">
        <f t="shared" si="4"/>
        <v>42.789</v>
      </c>
      <c r="AI43" s="8">
        <f t="shared" si="4"/>
        <v>42.37</v>
      </c>
      <c r="AJ43" s="8">
        <f t="shared" si="4"/>
        <v>41</v>
      </c>
      <c r="AK43" s="8">
        <f t="shared" si="4"/>
        <v>38.398</v>
      </c>
    </row>
    <row r="44" spans="1:37" ht="12.75">
      <c r="A44" t="s">
        <v>42</v>
      </c>
      <c r="B44" s="3" t="s">
        <v>56</v>
      </c>
      <c r="C44" s="28">
        <v>61.81</v>
      </c>
      <c r="D44" s="29"/>
      <c r="E44" s="29"/>
      <c r="F44" s="29"/>
      <c r="G44" s="29">
        <v>44.015</v>
      </c>
      <c r="H44" s="29"/>
      <c r="I44" s="29">
        <v>69.45</v>
      </c>
      <c r="J44" s="29"/>
      <c r="K44" s="29"/>
      <c r="L44" s="29"/>
      <c r="M44" s="20"/>
      <c r="N44" s="29">
        <v>78.95</v>
      </c>
      <c r="O44" s="29"/>
      <c r="P44" s="29"/>
      <c r="Q44" s="29"/>
      <c r="R44" s="29"/>
      <c r="S44" s="29"/>
      <c r="T44" s="29"/>
      <c r="U44" s="29">
        <v>56.789</v>
      </c>
      <c r="V44" s="31"/>
      <c r="W44" s="29"/>
      <c r="X44" s="29">
        <v>24.81</v>
      </c>
      <c r="Y44" s="29">
        <v>24.4</v>
      </c>
      <c r="Z44" s="7"/>
      <c r="AA44" s="29"/>
      <c r="AB44" s="31"/>
      <c r="AC44" s="8"/>
      <c r="AD44" s="30">
        <f t="shared" si="1"/>
        <v>298.414</v>
      </c>
      <c r="AE44" s="8">
        <f aca="true" t="shared" si="5" ref="AE44:AK51">IF(ISNUMBER(LARGE($D44:$AC44,AE$3)),LARGE($D44:$AC44,AE$3),"")</f>
        <v>78.95</v>
      </c>
      <c r="AF44" s="8">
        <f t="shared" si="5"/>
        <v>69.45</v>
      </c>
      <c r="AG44" s="8">
        <f t="shared" si="5"/>
        <v>56.789</v>
      </c>
      <c r="AH44" s="8">
        <f t="shared" si="5"/>
        <v>44.015</v>
      </c>
      <c r="AI44" s="8">
        <f t="shared" si="5"/>
        <v>24.81</v>
      </c>
      <c r="AJ44" s="8">
        <f t="shared" si="5"/>
        <v>24.4</v>
      </c>
      <c r="AK44" s="8">
        <f t="shared" si="5"/>
      </c>
    </row>
    <row r="45" spans="1:37" ht="12.75">
      <c r="A45" s="9" t="s">
        <v>43</v>
      </c>
      <c r="B45" s="24" t="s">
        <v>61</v>
      </c>
      <c r="C45" s="28">
        <v>9.861</v>
      </c>
      <c r="D45" s="29"/>
      <c r="E45" s="29"/>
      <c r="F45" s="29"/>
      <c r="G45" s="29"/>
      <c r="H45" s="29"/>
      <c r="I45" s="29"/>
      <c r="J45" s="29"/>
      <c r="K45" s="29"/>
      <c r="L45" s="29">
        <v>2.42</v>
      </c>
      <c r="M45" s="20">
        <v>1.909</v>
      </c>
      <c r="N45" s="29"/>
      <c r="O45" s="29"/>
      <c r="P45" s="29"/>
      <c r="Q45" s="29"/>
      <c r="R45" s="29">
        <v>1</v>
      </c>
      <c r="S45" s="29"/>
      <c r="T45" s="29"/>
      <c r="U45" s="29"/>
      <c r="V45" s="31"/>
      <c r="W45" s="29"/>
      <c r="X45" s="29"/>
      <c r="Y45" s="29"/>
      <c r="Z45" s="7"/>
      <c r="AA45" s="29"/>
      <c r="AB45" s="31"/>
      <c r="AC45" s="8"/>
      <c r="AD45" s="30">
        <f t="shared" si="1"/>
        <v>5.329</v>
      </c>
      <c r="AE45" s="8">
        <f t="shared" si="5"/>
        <v>2.42</v>
      </c>
      <c r="AF45" s="8">
        <f t="shared" si="5"/>
        <v>1.909</v>
      </c>
      <c r="AG45" s="8">
        <f t="shared" si="5"/>
        <v>1</v>
      </c>
      <c r="AH45" s="8">
        <f t="shared" si="5"/>
      </c>
      <c r="AI45" s="8">
        <f t="shared" si="5"/>
      </c>
      <c r="AJ45" s="8">
        <f t="shared" si="5"/>
      </c>
      <c r="AK45" s="8">
        <f t="shared" si="5"/>
      </c>
    </row>
    <row r="46" spans="1:37" ht="12.75" hidden="1">
      <c r="A46" s="9" t="s">
        <v>45</v>
      </c>
      <c r="B46" s="24" t="s">
        <v>66</v>
      </c>
      <c r="C46" s="28"/>
      <c r="D46" s="29"/>
      <c r="E46" s="29"/>
      <c r="F46" s="29"/>
      <c r="G46" s="29"/>
      <c r="H46" s="29"/>
      <c r="I46" s="29"/>
      <c r="J46" s="29"/>
      <c r="K46" s="29"/>
      <c r="L46" s="29"/>
      <c r="M46" s="20"/>
      <c r="N46" s="29"/>
      <c r="O46" s="28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7"/>
      <c r="AC46" s="8"/>
      <c r="AD46" s="30">
        <f t="shared" si="1"/>
        <v>0</v>
      </c>
      <c r="AE46" s="8">
        <f t="shared" si="5"/>
      </c>
      <c r="AF46" s="8">
        <f t="shared" si="5"/>
      </c>
      <c r="AG46" s="8">
        <f t="shared" si="5"/>
      </c>
      <c r="AH46" s="8">
        <f t="shared" si="5"/>
      </c>
      <c r="AI46" s="8">
        <f t="shared" si="5"/>
      </c>
      <c r="AJ46" s="8">
        <f t="shared" si="5"/>
      </c>
      <c r="AK46" s="8">
        <f t="shared" si="5"/>
      </c>
    </row>
    <row r="47" spans="1:37" ht="12.75">
      <c r="A47" s="14" t="s">
        <v>46</v>
      </c>
      <c r="B47" s="3" t="s">
        <v>55</v>
      </c>
      <c r="C47" s="28"/>
      <c r="D47" s="29"/>
      <c r="E47" s="29"/>
      <c r="F47" s="29"/>
      <c r="G47" s="29"/>
      <c r="H47" s="29"/>
      <c r="I47" s="29">
        <v>39.5</v>
      </c>
      <c r="J47" s="29"/>
      <c r="K47" s="29">
        <v>49.096</v>
      </c>
      <c r="L47" s="29">
        <v>5.545</v>
      </c>
      <c r="M47" s="20"/>
      <c r="N47" s="29">
        <v>67.21</v>
      </c>
      <c r="O47" s="29"/>
      <c r="P47" s="29">
        <v>43.216</v>
      </c>
      <c r="Q47" s="29"/>
      <c r="R47" s="29">
        <v>40.43</v>
      </c>
      <c r="S47" s="29"/>
      <c r="T47" s="29"/>
      <c r="U47" s="29"/>
      <c r="V47" s="29"/>
      <c r="W47" s="29"/>
      <c r="X47" s="29"/>
      <c r="Y47" s="29">
        <v>13.77</v>
      </c>
      <c r="Z47" s="7"/>
      <c r="AA47" s="7"/>
      <c r="AB47" s="7"/>
      <c r="AC47" s="8"/>
      <c r="AD47" s="30">
        <f t="shared" si="1"/>
        <v>258.767</v>
      </c>
      <c r="AE47" s="8">
        <f t="shared" si="5"/>
        <v>67.21</v>
      </c>
      <c r="AF47" s="8">
        <f t="shared" si="5"/>
        <v>49.096</v>
      </c>
      <c r="AG47" s="8">
        <f t="shared" si="5"/>
        <v>43.216</v>
      </c>
      <c r="AH47" s="8">
        <f t="shared" si="5"/>
        <v>40.43</v>
      </c>
      <c r="AI47" s="8">
        <f t="shared" si="5"/>
        <v>39.5</v>
      </c>
      <c r="AJ47" s="8">
        <f t="shared" si="5"/>
        <v>13.77</v>
      </c>
      <c r="AK47" s="8">
        <f t="shared" si="5"/>
        <v>5.545</v>
      </c>
    </row>
    <row r="48" spans="1:37" ht="12.75">
      <c r="A48" s="9" t="s">
        <v>944</v>
      </c>
      <c r="B48" s="24" t="s">
        <v>66</v>
      </c>
      <c r="C48" s="28">
        <v>26</v>
      </c>
      <c r="D48" s="29"/>
      <c r="E48" s="29"/>
      <c r="F48" s="29"/>
      <c r="G48" s="29"/>
      <c r="H48" s="29"/>
      <c r="I48" s="29"/>
      <c r="J48" s="29"/>
      <c r="K48" s="29"/>
      <c r="L48" s="29">
        <v>5.83</v>
      </c>
      <c r="M48" s="20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7"/>
      <c r="AA48" s="7"/>
      <c r="AB48" s="7"/>
      <c r="AC48" s="8"/>
      <c r="AD48" s="30">
        <f>SUM(AE48:AK48)</f>
        <v>5.83</v>
      </c>
      <c r="AE48" s="8">
        <f t="shared" si="5"/>
        <v>5.83</v>
      </c>
      <c r="AF48" s="8">
        <f t="shared" si="5"/>
      </c>
      <c r="AG48" s="8">
        <f t="shared" si="5"/>
      </c>
      <c r="AH48" s="8">
        <f t="shared" si="5"/>
      </c>
      <c r="AI48" s="8">
        <f t="shared" si="5"/>
      </c>
      <c r="AJ48" s="8">
        <f t="shared" si="5"/>
      </c>
      <c r="AK48" s="8">
        <f t="shared" si="5"/>
      </c>
    </row>
    <row r="49" spans="1:37" ht="12.75">
      <c r="A49" s="14" t="s">
        <v>47</v>
      </c>
      <c r="B49" s="3" t="s">
        <v>54</v>
      </c>
      <c r="C49" s="28">
        <v>95.595</v>
      </c>
      <c r="D49" s="29">
        <v>82.2</v>
      </c>
      <c r="E49" s="29"/>
      <c r="F49" s="29">
        <v>81.46</v>
      </c>
      <c r="G49" s="29"/>
      <c r="H49" s="29">
        <v>84.748</v>
      </c>
      <c r="I49" s="29"/>
      <c r="J49" s="29">
        <v>84.826</v>
      </c>
      <c r="K49" s="29">
        <v>91.782</v>
      </c>
      <c r="L49" s="29">
        <v>60.943</v>
      </c>
      <c r="M49" s="20">
        <v>18.273</v>
      </c>
      <c r="N49" s="29">
        <v>96.82</v>
      </c>
      <c r="O49" s="28"/>
      <c r="P49" s="29"/>
      <c r="Q49" s="29"/>
      <c r="R49" s="29"/>
      <c r="S49" s="29"/>
      <c r="T49" s="29"/>
      <c r="U49" s="29"/>
      <c r="V49" s="29"/>
      <c r="W49" s="29">
        <v>31.83</v>
      </c>
      <c r="X49" s="29"/>
      <c r="Y49" s="29"/>
      <c r="Z49" s="31"/>
      <c r="AA49" s="29">
        <v>1</v>
      </c>
      <c r="AB49" s="7"/>
      <c r="AC49" s="20"/>
      <c r="AD49" s="30">
        <f t="shared" si="1"/>
        <v>582.779</v>
      </c>
      <c r="AE49" s="8">
        <f t="shared" si="5"/>
        <v>96.82</v>
      </c>
      <c r="AF49" s="8">
        <f t="shared" si="5"/>
        <v>91.782</v>
      </c>
      <c r="AG49" s="8">
        <f t="shared" si="5"/>
        <v>84.826</v>
      </c>
      <c r="AH49" s="8">
        <f t="shared" si="5"/>
        <v>84.748</v>
      </c>
      <c r="AI49" s="8">
        <f t="shared" si="5"/>
        <v>82.2</v>
      </c>
      <c r="AJ49" s="8">
        <f t="shared" si="5"/>
        <v>81.46</v>
      </c>
      <c r="AK49" s="8">
        <f t="shared" si="5"/>
        <v>60.943</v>
      </c>
    </row>
    <row r="50" spans="1:37" ht="12.75" hidden="1">
      <c r="A50" s="14" t="s">
        <v>49</v>
      </c>
      <c r="B50" s="3" t="s">
        <v>57</v>
      </c>
      <c r="C50" s="28"/>
      <c r="D50" s="29"/>
      <c r="E50" s="29"/>
      <c r="F50" s="29"/>
      <c r="G50" s="29"/>
      <c r="H50" s="29"/>
      <c r="I50" s="29"/>
      <c r="J50" s="29"/>
      <c r="K50" s="29"/>
      <c r="L50" s="29"/>
      <c r="M50" s="20"/>
      <c r="N50" s="29"/>
      <c r="O50" s="29"/>
      <c r="P50" s="29"/>
      <c r="Q50" s="29"/>
      <c r="R50" s="29"/>
      <c r="S50" s="29"/>
      <c r="T50" s="29"/>
      <c r="U50" s="7"/>
      <c r="V50" s="7"/>
      <c r="W50" s="7"/>
      <c r="X50" s="7"/>
      <c r="Y50" s="7"/>
      <c r="Z50" s="7"/>
      <c r="AA50" s="7"/>
      <c r="AB50" s="8"/>
      <c r="AC50" s="8"/>
      <c r="AD50" s="30">
        <f t="shared" si="1"/>
        <v>0</v>
      </c>
      <c r="AE50" s="8">
        <f t="shared" si="5"/>
      </c>
      <c r="AF50" s="8">
        <f t="shared" si="5"/>
      </c>
      <c r="AG50" s="8">
        <f t="shared" si="5"/>
      </c>
      <c r="AH50" s="8">
        <f t="shared" si="5"/>
      </c>
      <c r="AI50" s="8">
        <f t="shared" si="5"/>
      </c>
      <c r="AJ50" s="8">
        <f t="shared" si="5"/>
      </c>
      <c r="AK50" s="8">
        <f t="shared" si="5"/>
      </c>
    </row>
    <row r="51" spans="1:37" ht="12.75" hidden="1">
      <c r="A51" s="9" t="s">
        <v>48</v>
      </c>
      <c r="B51" s="24" t="s">
        <v>57</v>
      </c>
      <c r="C51" s="28"/>
      <c r="D51" s="29"/>
      <c r="E51" s="29"/>
      <c r="F51" s="29"/>
      <c r="G51" s="29"/>
      <c r="H51" s="29"/>
      <c r="I51" s="29"/>
      <c r="J51" s="29"/>
      <c r="K51" s="29"/>
      <c r="L51" s="29"/>
      <c r="M51" s="20"/>
      <c r="N51" s="29"/>
      <c r="O51" s="28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7"/>
      <c r="AC51" s="8"/>
      <c r="AD51" s="30">
        <f t="shared" si="1"/>
        <v>0</v>
      </c>
      <c r="AE51" s="8">
        <f t="shared" si="5"/>
      </c>
      <c r="AF51" s="8">
        <f t="shared" si="5"/>
      </c>
      <c r="AG51" s="8">
        <f t="shared" si="5"/>
      </c>
      <c r="AH51" s="8">
        <f t="shared" si="5"/>
      </c>
      <c r="AI51" s="8">
        <f t="shared" si="5"/>
      </c>
      <c r="AJ51" s="8">
        <f t="shared" si="5"/>
      </c>
      <c r="AK51" s="8">
        <f t="shared" si="5"/>
      </c>
    </row>
    <row r="52" ht="12.75">
      <c r="O52" s="34"/>
    </row>
    <row r="53" spans="3:15" ht="12.75">
      <c r="C53" s="10"/>
      <c r="O53" s="34"/>
    </row>
    <row r="54" spans="3:15" ht="12.75">
      <c r="C54" s="11"/>
      <c r="O54" s="20"/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B3" sqref="B3"/>
    </sheetView>
  </sheetViews>
  <sheetFormatPr defaultColWidth="11.421875" defaultRowHeight="12.75"/>
  <cols>
    <col min="1" max="1" width="18.00390625" style="71" customWidth="1"/>
    <col min="2" max="2" width="24.421875" style="72" customWidth="1"/>
    <col min="3" max="16384" width="11.421875" style="71" customWidth="1"/>
  </cols>
  <sheetData>
    <row r="1" spans="1:3" ht="18">
      <c r="A1" s="68" t="s">
        <v>973</v>
      </c>
      <c r="B1" s="69"/>
      <c r="C1" s="70" t="s">
        <v>971</v>
      </c>
    </row>
    <row r="2" spans="1:3" ht="18">
      <c r="A2" s="69">
        <v>2010</v>
      </c>
      <c r="C2" s="70" t="s">
        <v>972</v>
      </c>
    </row>
    <row r="3" spans="3:15" ht="18">
      <c r="C3" s="72"/>
      <c r="H3" s="69"/>
      <c r="I3" s="69"/>
      <c r="J3" s="69"/>
      <c r="K3" s="69"/>
      <c r="L3" s="69"/>
      <c r="M3" s="69"/>
      <c r="N3" s="69"/>
      <c r="O3" s="69"/>
    </row>
    <row r="4" spans="1:3" ht="18">
      <c r="A4" s="73">
        <v>40208</v>
      </c>
      <c r="B4" s="74" t="s">
        <v>72</v>
      </c>
      <c r="C4" s="75">
        <v>17</v>
      </c>
    </row>
    <row r="5" spans="1:3" ht="18">
      <c r="A5" s="73">
        <v>39865</v>
      </c>
      <c r="B5" s="72" t="s">
        <v>73</v>
      </c>
      <c r="C5" s="75">
        <v>7</v>
      </c>
    </row>
    <row r="6" spans="1:3" ht="18">
      <c r="A6" s="73">
        <v>40236</v>
      </c>
      <c r="B6" s="74" t="s">
        <v>74</v>
      </c>
      <c r="C6" s="75">
        <v>18</v>
      </c>
    </row>
    <row r="7" spans="1:3" ht="18">
      <c r="A7" s="76">
        <v>40244</v>
      </c>
      <c r="B7" s="72" t="s">
        <v>75</v>
      </c>
      <c r="C7" s="75">
        <v>12</v>
      </c>
    </row>
    <row r="8" spans="1:3" ht="18">
      <c r="A8" s="76">
        <v>40250</v>
      </c>
      <c r="B8" s="72" t="s">
        <v>76</v>
      </c>
      <c r="C8" s="75">
        <v>12</v>
      </c>
    </row>
    <row r="9" spans="1:3" ht="18">
      <c r="A9" s="76">
        <v>40257</v>
      </c>
      <c r="B9" s="72" t="s">
        <v>5</v>
      </c>
      <c r="C9" s="75">
        <v>14</v>
      </c>
    </row>
    <row r="10" spans="1:3" ht="18">
      <c r="A10" s="76">
        <v>40264</v>
      </c>
      <c r="B10" s="72" t="s">
        <v>77</v>
      </c>
      <c r="C10" s="75">
        <v>9</v>
      </c>
    </row>
    <row r="11" spans="1:3" ht="18">
      <c r="A11" s="76">
        <v>40292</v>
      </c>
      <c r="B11" s="72" t="s">
        <v>78</v>
      </c>
      <c r="C11" s="75">
        <v>12</v>
      </c>
    </row>
    <row r="12" spans="1:3" ht="18">
      <c r="A12" s="76">
        <v>40300</v>
      </c>
      <c r="B12" s="72" t="s">
        <v>79</v>
      </c>
      <c r="C12" s="75">
        <v>14</v>
      </c>
    </row>
    <row r="13" spans="1:3" ht="18">
      <c r="A13" s="76">
        <v>40311</v>
      </c>
      <c r="B13" s="72" t="s">
        <v>80</v>
      </c>
      <c r="C13" s="75">
        <v>14</v>
      </c>
    </row>
    <row r="14" spans="1:3" ht="18">
      <c r="A14" s="76">
        <v>40328</v>
      </c>
      <c r="B14" s="74" t="s">
        <v>81</v>
      </c>
      <c r="C14" s="75">
        <v>20</v>
      </c>
    </row>
    <row r="15" spans="1:3" ht="18">
      <c r="A15" s="76">
        <v>40341</v>
      </c>
      <c r="B15" s="74" t="s">
        <v>82</v>
      </c>
      <c r="C15" s="75">
        <v>8</v>
      </c>
    </row>
    <row r="16" spans="1:3" ht="18">
      <c r="A16" s="73">
        <v>40348</v>
      </c>
      <c r="B16" s="74" t="s">
        <v>83</v>
      </c>
      <c r="C16" s="75">
        <v>4</v>
      </c>
    </row>
    <row r="17" spans="1:3" ht="18">
      <c r="A17" s="73">
        <v>40349</v>
      </c>
      <c r="B17" s="74" t="s">
        <v>84</v>
      </c>
      <c r="C17" s="75">
        <v>4</v>
      </c>
    </row>
    <row r="18" spans="1:3" ht="18">
      <c r="A18" s="73">
        <v>40355</v>
      </c>
      <c r="B18" s="72" t="s">
        <v>85</v>
      </c>
      <c r="C18" s="75">
        <v>8</v>
      </c>
    </row>
    <row r="19" spans="1:3" ht="18">
      <c r="A19" s="76">
        <v>40370</v>
      </c>
      <c r="B19" s="72" t="s">
        <v>86</v>
      </c>
      <c r="C19" s="75">
        <v>0</v>
      </c>
    </row>
    <row r="20" spans="1:3" ht="18">
      <c r="A20" s="76">
        <v>40404</v>
      </c>
      <c r="B20" s="72" t="s">
        <v>87</v>
      </c>
      <c r="C20" s="75">
        <v>5</v>
      </c>
    </row>
    <row r="21" spans="1:3" ht="18">
      <c r="A21" s="76">
        <v>40410</v>
      </c>
      <c r="B21" s="72" t="s">
        <v>88</v>
      </c>
      <c r="C21" s="75">
        <v>8</v>
      </c>
    </row>
    <row r="22" spans="1:3" ht="18">
      <c r="A22" s="73">
        <v>40425</v>
      </c>
      <c r="B22" s="72" t="s">
        <v>89</v>
      </c>
      <c r="C22" s="75">
        <v>7</v>
      </c>
    </row>
    <row r="23" spans="1:3" ht="18">
      <c r="A23" s="76">
        <v>40432</v>
      </c>
      <c r="B23" s="72" t="s">
        <v>90</v>
      </c>
      <c r="C23" s="75">
        <v>7</v>
      </c>
    </row>
    <row r="24" spans="1:3" ht="18">
      <c r="A24" s="76">
        <v>40452</v>
      </c>
      <c r="B24" s="72" t="s">
        <v>91</v>
      </c>
      <c r="C24" s="75">
        <v>7</v>
      </c>
    </row>
    <row r="25" spans="1:3" ht="18">
      <c r="A25" s="76">
        <v>40454</v>
      </c>
      <c r="B25" s="72" t="s">
        <v>92</v>
      </c>
      <c r="C25" s="75">
        <v>15</v>
      </c>
    </row>
    <row r="26" spans="1:3" ht="18">
      <c r="A26" s="76">
        <v>40468</v>
      </c>
      <c r="B26" s="72" t="s">
        <v>93</v>
      </c>
      <c r="C26" s="75">
        <v>9</v>
      </c>
    </row>
    <row r="27" spans="1:3" ht="18">
      <c r="A27" s="73">
        <v>40493</v>
      </c>
      <c r="B27" s="74" t="s">
        <v>94</v>
      </c>
      <c r="C27" s="75">
        <v>8</v>
      </c>
    </row>
    <row r="28" spans="1:3" ht="18">
      <c r="A28" s="73">
        <v>40503</v>
      </c>
      <c r="B28" s="74" t="s">
        <v>95</v>
      </c>
      <c r="C28" s="75">
        <v>4</v>
      </c>
    </row>
    <row r="29" spans="1:3" ht="18">
      <c r="A29" s="76">
        <v>40510</v>
      </c>
      <c r="B29" s="72" t="s">
        <v>96</v>
      </c>
      <c r="C29" s="75"/>
    </row>
  </sheetData>
  <printOptions gridLines="1"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15" sqref="A15"/>
    </sheetView>
  </sheetViews>
  <sheetFormatPr defaultColWidth="11.421875" defaultRowHeight="12.75"/>
  <cols>
    <col min="2" max="2" width="22.28125" style="0" bestFit="1" customWidth="1"/>
  </cols>
  <sheetData>
    <row r="1" spans="1:3" ht="12.75">
      <c r="A1" s="3">
        <v>1</v>
      </c>
      <c r="B1" s="19" t="s">
        <v>19</v>
      </c>
      <c r="C1" s="20">
        <v>666.99</v>
      </c>
    </row>
    <row r="2" spans="1:3" ht="12.75">
      <c r="A2" s="3">
        <v>2</v>
      </c>
      <c r="B2" s="19" t="s">
        <v>47</v>
      </c>
      <c r="C2" s="20">
        <v>617.43</v>
      </c>
    </row>
    <row r="3" spans="1:3" ht="12.75">
      <c r="A3" s="3">
        <v>3</v>
      </c>
      <c r="B3" s="19" t="s">
        <v>20</v>
      </c>
      <c r="C3" s="20">
        <v>585.01</v>
      </c>
    </row>
    <row r="4" spans="1:3" ht="12.75">
      <c r="A4" s="3">
        <v>4</v>
      </c>
      <c r="B4" s="19" t="s">
        <v>28</v>
      </c>
      <c r="C4" s="20">
        <v>582.34</v>
      </c>
    </row>
    <row r="5" spans="1:3" ht="12.75">
      <c r="A5" s="3">
        <v>5</v>
      </c>
      <c r="B5" s="19" t="s">
        <v>25</v>
      </c>
      <c r="C5" s="20">
        <v>502.9</v>
      </c>
    </row>
    <row r="6" spans="1:3" ht="12.75">
      <c r="A6" s="3">
        <v>6</v>
      </c>
      <c r="B6" s="19" t="s">
        <v>7</v>
      </c>
      <c r="C6" s="8">
        <v>474.58</v>
      </c>
    </row>
    <row r="7" spans="1:3" ht="12.75">
      <c r="A7" s="3">
        <v>7</v>
      </c>
      <c r="B7" s="19" t="s">
        <v>14</v>
      </c>
      <c r="C7" s="20">
        <v>461.57</v>
      </c>
    </row>
    <row r="8" spans="1:3" ht="12.75">
      <c r="A8" s="3">
        <v>8</v>
      </c>
      <c r="B8" s="19" t="s">
        <v>11</v>
      </c>
      <c r="C8" s="20">
        <v>413.21</v>
      </c>
    </row>
    <row r="9" spans="1:3" ht="12.75">
      <c r="A9" s="3">
        <v>9</v>
      </c>
      <c r="B9" s="14" t="s">
        <v>21</v>
      </c>
      <c r="C9" s="20">
        <v>402.37</v>
      </c>
    </row>
    <row r="10" spans="1:3" ht="12.75">
      <c r="A10" s="3">
        <v>10</v>
      </c>
      <c r="B10" s="19" t="s">
        <v>18</v>
      </c>
      <c r="C10" s="8">
        <v>398.93</v>
      </c>
    </row>
    <row r="11" spans="1:3" ht="12.75">
      <c r="A11" s="3">
        <v>17</v>
      </c>
      <c r="B11" s="61" t="s">
        <v>31</v>
      </c>
      <c r="C11" s="20">
        <v>238.36</v>
      </c>
    </row>
    <row r="12" spans="1:3" ht="12.75">
      <c r="A12" s="3">
        <v>33</v>
      </c>
      <c r="B12" s="19" t="s">
        <v>35</v>
      </c>
      <c r="C12" s="20">
        <v>8.06</v>
      </c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57"/>
  <sheetViews>
    <sheetView workbookViewId="0" topLeftCell="A632">
      <selection activeCell="C642" sqref="C642"/>
    </sheetView>
  </sheetViews>
  <sheetFormatPr defaultColWidth="11.421875" defaultRowHeight="12.75"/>
  <cols>
    <col min="2" max="2" width="20.7109375" style="0" customWidth="1"/>
  </cols>
  <sheetData>
    <row r="1" spans="1:4" ht="12.75">
      <c r="A1" s="3"/>
      <c r="B1" s="2" t="s">
        <v>295</v>
      </c>
      <c r="C1" s="2" t="s">
        <v>296</v>
      </c>
      <c r="D1" s="2" t="s">
        <v>148</v>
      </c>
    </row>
    <row r="2" spans="1:4" ht="12.75">
      <c r="A2" s="3">
        <v>1</v>
      </c>
      <c r="B2" s="13" t="s">
        <v>297</v>
      </c>
      <c r="C2" s="3" t="s">
        <v>298</v>
      </c>
      <c r="D2" s="3"/>
    </row>
    <row r="3" spans="1:4" ht="12.75">
      <c r="A3" s="3">
        <v>695</v>
      </c>
      <c r="B3" t="s">
        <v>299</v>
      </c>
      <c r="C3" s="3" t="s">
        <v>300</v>
      </c>
      <c r="D3" s="3">
        <v>97.845</v>
      </c>
    </row>
    <row r="4" spans="1:4" ht="12.75">
      <c r="A4" s="3">
        <v>825</v>
      </c>
      <c r="B4" s="14" t="s">
        <v>19</v>
      </c>
      <c r="C4" s="3" t="s">
        <v>301</v>
      </c>
      <c r="D4" s="3">
        <v>97.254</v>
      </c>
    </row>
    <row r="5" spans="1:4" ht="12.75">
      <c r="A5" s="3">
        <v>1005</v>
      </c>
      <c r="B5" s="14" t="s">
        <v>47</v>
      </c>
      <c r="C5" s="3" t="s">
        <v>302</v>
      </c>
      <c r="D5" s="3">
        <v>96.437</v>
      </c>
    </row>
    <row r="6" spans="1:4" ht="12.75">
      <c r="A6" s="3">
        <v>1367</v>
      </c>
      <c r="B6" s="14" t="s">
        <v>6</v>
      </c>
      <c r="C6" s="3" t="s">
        <v>303</v>
      </c>
      <c r="D6" s="3">
        <v>94.794</v>
      </c>
    </row>
    <row r="7" spans="1:4" ht="12.75">
      <c r="A7" s="3">
        <v>2520</v>
      </c>
      <c r="B7" s="14" t="s">
        <v>20</v>
      </c>
      <c r="C7" s="3" t="s">
        <v>304</v>
      </c>
      <c r="D7" s="3">
        <v>89.559</v>
      </c>
    </row>
    <row r="8" spans="1:4" ht="12.75">
      <c r="A8" s="3">
        <v>2969</v>
      </c>
      <c r="B8" s="14" t="s">
        <v>305</v>
      </c>
      <c r="C8" s="3" t="s">
        <v>306</v>
      </c>
      <c r="D8" s="3">
        <v>87.52</v>
      </c>
    </row>
    <row r="9" spans="1:4" ht="12.75">
      <c r="A9" s="3">
        <v>3550</v>
      </c>
      <c r="B9" t="s">
        <v>10</v>
      </c>
      <c r="C9" s="3" t="s">
        <v>307</v>
      </c>
      <c r="D9" s="3">
        <v>84.883</v>
      </c>
    </row>
    <row r="10" spans="1:4" ht="12.75">
      <c r="A10" s="3">
        <v>4989</v>
      </c>
      <c r="B10" t="s">
        <v>35</v>
      </c>
      <c r="C10" s="3" t="s">
        <v>308</v>
      </c>
      <c r="D10" s="3">
        <v>78.349</v>
      </c>
    </row>
    <row r="11" spans="1:4" ht="12.75">
      <c r="A11" s="3">
        <v>9374</v>
      </c>
      <c r="B11" t="s">
        <v>21</v>
      </c>
      <c r="C11" s="3" t="s">
        <v>309</v>
      </c>
      <c r="D11" s="3">
        <v>58.441</v>
      </c>
    </row>
    <row r="12" spans="1:4" ht="12.75">
      <c r="A12" s="3">
        <v>9469</v>
      </c>
      <c r="B12" t="s">
        <v>32</v>
      </c>
      <c r="C12" s="3" t="s">
        <v>310</v>
      </c>
      <c r="D12" s="3">
        <v>58.01</v>
      </c>
    </row>
    <row r="13" spans="1:4" ht="12.75">
      <c r="A13" s="3">
        <v>9816</v>
      </c>
      <c r="B13" t="s">
        <v>11</v>
      </c>
      <c r="C13" s="3" t="s">
        <v>311</v>
      </c>
      <c r="D13" s="3">
        <v>56.434</v>
      </c>
    </row>
    <row r="14" spans="1:4" ht="12.75">
      <c r="A14" s="3">
        <v>11049</v>
      </c>
      <c r="B14" t="s">
        <v>312</v>
      </c>
      <c r="C14" s="3" t="s">
        <v>313</v>
      </c>
      <c r="D14" s="3">
        <v>50.837</v>
      </c>
    </row>
    <row r="15" spans="1:4" ht="12.75">
      <c r="A15" s="3">
        <v>11173</v>
      </c>
      <c r="B15" s="9" t="s">
        <v>314</v>
      </c>
      <c r="C15" s="3" t="s">
        <v>315</v>
      </c>
      <c r="D15" s="3">
        <v>50.274</v>
      </c>
    </row>
    <row r="16" spans="1:4" ht="12.75">
      <c r="A16" s="3">
        <v>14212</v>
      </c>
      <c r="B16" s="23" t="s">
        <v>194</v>
      </c>
      <c r="C16" s="3" t="s">
        <v>316</v>
      </c>
      <c r="D16" s="3">
        <v>36.476</v>
      </c>
    </row>
    <row r="17" spans="1:4" ht="12.75">
      <c r="A17" s="3">
        <v>16234</v>
      </c>
      <c r="B17" s="23" t="s">
        <v>36</v>
      </c>
      <c r="C17" s="3" t="s">
        <v>317</v>
      </c>
      <c r="D17" s="3">
        <v>27.296</v>
      </c>
    </row>
    <row r="18" spans="1:4" ht="12.75">
      <c r="A18" s="3">
        <v>20554</v>
      </c>
      <c r="B18" s="9" t="s">
        <v>38</v>
      </c>
      <c r="C18" s="3" t="s">
        <v>318</v>
      </c>
      <c r="D18" s="3">
        <v>7.683</v>
      </c>
    </row>
    <row r="19" spans="1:4" ht="12.75">
      <c r="A19" s="3">
        <v>22026</v>
      </c>
      <c r="B19" t="s">
        <v>171</v>
      </c>
      <c r="D19" s="3"/>
    </row>
    <row r="20" spans="1:4" ht="12.75">
      <c r="A20" s="3"/>
      <c r="D20" s="3"/>
    </row>
    <row r="22" spans="1:4" ht="12.75">
      <c r="A22" s="3"/>
      <c r="B22" s="2" t="s">
        <v>319</v>
      </c>
      <c r="C22" s="2" t="s">
        <v>296</v>
      </c>
      <c r="D22" s="2" t="s">
        <v>148</v>
      </c>
    </row>
    <row r="23" spans="1:4" ht="12.75">
      <c r="A23" s="3">
        <v>1</v>
      </c>
      <c r="B23" s="13" t="s">
        <v>320</v>
      </c>
      <c r="C23" s="3" t="s">
        <v>321</v>
      </c>
      <c r="D23" s="3"/>
    </row>
    <row r="24" spans="1:4" ht="12.75">
      <c r="A24" s="3">
        <v>94</v>
      </c>
      <c r="B24" s="14" t="s">
        <v>6</v>
      </c>
      <c r="C24" s="3" t="s">
        <v>322</v>
      </c>
      <c r="D24" s="3">
        <v>77.142</v>
      </c>
    </row>
    <row r="25" spans="1:4" ht="12.75">
      <c r="A25" s="3">
        <v>123</v>
      </c>
      <c r="B25" s="14" t="s">
        <v>47</v>
      </c>
      <c r="C25" s="3" t="s">
        <v>323</v>
      </c>
      <c r="D25" s="3">
        <v>69.782</v>
      </c>
    </row>
    <row r="26" spans="1:4" ht="12.75">
      <c r="A26" s="3">
        <v>150</v>
      </c>
      <c r="B26" s="14" t="s">
        <v>39</v>
      </c>
      <c r="C26" s="3" t="s">
        <v>324</v>
      </c>
      <c r="D26" s="3">
        <v>62.929</v>
      </c>
    </row>
    <row r="27" spans="1:4" ht="12.75">
      <c r="A27" s="3">
        <v>175</v>
      </c>
      <c r="B27" t="s">
        <v>35</v>
      </c>
      <c r="C27" s="3" t="s">
        <v>325</v>
      </c>
      <c r="D27" s="3">
        <v>56.584</v>
      </c>
    </row>
    <row r="28" spans="1:4" ht="12.75">
      <c r="A28" s="3">
        <v>260</v>
      </c>
      <c r="B28" t="s">
        <v>11</v>
      </c>
      <c r="C28" s="3" t="s">
        <v>326</v>
      </c>
      <c r="D28" s="3">
        <v>35.011</v>
      </c>
    </row>
    <row r="29" spans="1:4" ht="12.75">
      <c r="A29" s="3">
        <v>272</v>
      </c>
      <c r="B29" s="14" t="s">
        <v>305</v>
      </c>
      <c r="C29" s="3" t="s">
        <v>327</v>
      </c>
      <c r="D29" s="3">
        <v>31.964</v>
      </c>
    </row>
    <row r="30" spans="1:4" ht="12.75">
      <c r="A30" s="3">
        <v>353</v>
      </c>
      <c r="B30" s="9" t="s">
        <v>314</v>
      </c>
      <c r="C30" s="3" t="s">
        <v>328</v>
      </c>
      <c r="D30" s="3">
        <v>11.406</v>
      </c>
    </row>
    <row r="31" spans="1:4" ht="12.75">
      <c r="A31" s="3">
        <v>354</v>
      </c>
      <c r="B31" t="s">
        <v>312</v>
      </c>
      <c r="C31" s="3" t="s">
        <v>329</v>
      </c>
      <c r="D31" s="3">
        <v>11.152</v>
      </c>
    </row>
    <row r="32" spans="1:4" ht="12.75">
      <c r="A32" s="3">
        <v>394</v>
      </c>
      <c r="B32" t="s">
        <v>171</v>
      </c>
      <c r="D32" s="3"/>
    </row>
    <row r="34" spans="1:4" ht="12.75">
      <c r="A34" s="3"/>
      <c r="B34" s="2" t="s">
        <v>330</v>
      </c>
      <c r="C34" s="2" t="s">
        <v>296</v>
      </c>
      <c r="D34" s="2" t="s">
        <v>148</v>
      </c>
    </row>
    <row r="35" spans="1:4" ht="12.75">
      <c r="A35" s="3">
        <v>1</v>
      </c>
      <c r="B35" s="13" t="s">
        <v>331</v>
      </c>
      <c r="C35" s="3" t="s">
        <v>228</v>
      </c>
      <c r="D35" s="3"/>
    </row>
    <row r="36" spans="1:4" ht="12.75">
      <c r="A36" s="3">
        <v>9</v>
      </c>
      <c r="B36" s="14" t="s">
        <v>19</v>
      </c>
      <c r="C36" s="3" t="s">
        <v>332</v>
      </c>
      <c r="D36" s="3">
        <v>83.69</v>
      </c>
    </row>
    <row r="37" spans="1:4" ht="12.75">
      <c r="A37" s="3">
        <v>12</v>
      </c>
      <c r="B37" s="14" t="s">
        <v>47</v>
      </c>
      <c r="C37" s="3" t="s">
        <v>333</v>
      </c>
      <c r="D37" s="3">
        <v>77.92</v>
      </c>
    </row>
    <row r="38" spans="1:4" ht="12.75">
      <c r="A38" s="3">
        <v>13</v>
      </c>
      <c r="B38" s="14" t="s">
        <v>28</v>
      </c>
      <c r="C38" s="3" t="s">
        <v>334</v>
      </c>
      <c r="D38" s="3">
        <v>76</v>
      </c>
    </row>
    <row r="39" spans="1:4" ht="12.75">
      <c r="A39" s="3">
        <v>14</v>
      </c>
      <c r="B39" t="s">
        <v>25</v>
      </c>
      <c r="C39" s="3" t="s">
        <v>335</v>
      </c>
      <c r="D39" s="3">
        <v>74.08</v>
      </c>
    </row>
    <row r="40" spans="1:4" ht="12.75">
      <c r="A40" s="3">
        <v>19</v>
      </c>
      <c r="B40" t="s">
        <v>21</v>
      </c>
      <c r="C40" s="3" t="s">
        <v>336</v>
      </c>
      <c r="D40" s="3">
        <v>64.46</v>
      </c>
    </row>
    <row r="41" spans="1:4" ht="12.75">
      <c r="A41" s="3">
        <v>20</v>
      </c>
      <c r="B41" s="14" t="s">
        <v>305</v>
      </c>
      <c r="C41" s="3" t="s">
        <v>337</v>
      </c>
      <c r="D41" s="3">
        <v>62.54</v>
      </c>
    </row>
    <row r="42" spans="1:4" ht="12.75">
      <c r="A42" s="3">
        <v>23</v>
      </c>
      <c r="B42" t="s">
        <v>35</v>
      </c>
      <c r="C42" s="3" t="s">
        <v>338</v>
      </c>
      <c r="D42" s="3">
        <v>56.77</v>
      </c>
    </row>
    <row r="43" spans="1:4" ht="12.75">
      <c r="A43" s="3">
        <v>32</v>
      </c>
      <c r="B43" t="s">
        <v>11</v>
      </c>
      <c r="C43" s="3" t="s">
        <v>339</v>
      </c>
      <c r="D43" s="3">
        <v>39.46</v>
      </c>
    </row>
    <row r="44" spans="1:4" ht="12.75">
      <c r="A44" s="3">
        <v>33</v>
      </c>
      <c r="B44" t="s">
        <v>37</v>
      </c>
      <c r="C44" s="3" t="s">
        <v>340</v>
      </c>
      <c r="D44" s="3">
        <v>37.54</v>
      </c>
    </row>
    <row r="45" spans="1:4" ht="12.75">
      <c r="A45" s="3">
        <v>43</v>
      </c>
      <c r="B45" s="9" t="s">
        <v>31</v>
      </c>
      <c r="C45" s="3" t="s">
        <v>341</v>
      </c>
      <c r="D45" s="3">
        <v>20.23</v>
      </c>
    </row>
    <row r="46" spans="1:4" ht="12.75">
      <c r="A46" s="3">
        <v>49</v>
      </c>
      <c r="B46" s="9" t="s">
        <v>24</v>
      </c>
      <c r="C46" s="3" t="s">
        <v>342</v>
      </c>
      <c r="D46" s="3">
        <v>6.77</v>
      </c>
    </row>
    <row r="47" spans="1:4" ht="12.75">
      <c r="A47" s="3">
        <v>52</v>
      </c>
      <c r="B47" t="s">
        <v>171</v>
      </c>
      <c r="D47" s="3"/>
    </row>
    <row r="49" spans="1:4" ht="12.75">
      <c r="A49" s="3"/>
      <c r="B49" s="2" t="s">
        <v>343</v>
      </c>
      <c r="C49" s="2" t="s">
        <v>296</v>
      </c>
      <c r="D49" s="2" t="s">
        <v>148</v>
      </c>
    </row>
    <row r="50" spans="1:4" ht="12.75">
      <c r="A50" s="3">
        <v>1</v>
      </c>
      <c r="B50" s="13" t="s">
        <v>344</v>
      </c>
      <c r="C50" s="3" t="s">
        <v>345</v>
      </c>
      <c r="D50" s="3"/>
    </row>
    <row r="51" spans="1:4" ht="12.75">
      <c r="A51" s="3">
        <v>114</v>
      </c>
      <c r="B51" s="14" t="s">
        <v>6</v>
      </c>
      <c r="C51" s="3" t="s">
        <v>346</v>
      </c>
      <c r="D51" s="3">
        <v>75.83</v>
      </c>
    </row>
    <row r="52" spans="1:4" ht="12.75">
      <c r="A52" s="3">
        <v>137</v>
      </c>
      <c r="B52" t="s">
        <v>25</v>
      </c>
      <c r="C52" s="3" t="s">
        <v>347</v>
      </c>
      <c r="D52" s="3">
        <v>70.76</v>
      </c>
    </row>
    <row r="53" spans="1:4" ht="12.75">
      <c r="A53" s="3">
        <v>150</v>
      </c>
      <c r="B53" t="s">
        <v>35</v>
      </c>
      <c r="C53" s="3" t="s">
        <v>348</v>
      </c>
      <c r="D53" s="3">
        <v>67.89</v>
      </c>
    </row>
    <row r="54" spans="1:4" ht="12.75">
      <c r="A54" s="3">
        <v>243</v>
      </c>
      <c r="B54" s="14" t="s">
        <v>305</v>
      </c>
      <c r="C54" s="3" t="s">
        <v>349</v>
      </c>
      <c r="D54" s="3">
        <v>47.36</v>
      </c>
    </row>
    <row r="55" spans="1:4" ht="12.75">
      <c r="A55" s="3">
        <v>254</v>
      </c>
      <c r="B55" t="s">
        <v>21</v>
      </c>
      <c r="C55" s="3" t="s">
        <v>350</v>
      </c>
      <c r="D55" s="3">
        <v>44.93</v>
      </c>
    </row>
    <row r="56" spans="1:4" ht="12.75">
      <c r="A56" s="3">
        <v>277</v>
      </c>
      <c r="B56" t="s">
        <v>11</v>
      </c>
      <c r="C56" s="3" t="s">
        <v>351</v>
      </c>
      <c r="D56" s="3">
        <v>39.85</v>
      </c>
    </row>
    <row r="57" spans="1:4" ht="12.75">
      <c r="A57" s="3">
        <v>360</v>
      </c>
      <c r="B57" t="s">
        <v>33</v>
      </c>
      <c r="C57" s="3" t="s">
        <v>352</v>
      </c>
      <c r="D57" s="3">
        <v>21.53</v>
      </c>
    </row>
    <row r="58" spans="1:4" ht="12.75">
      <c r="A58" s="3">
        <v>367</v>
      </c>
      <c r="B58" s="9" t="s">
        <v>40</v>
      </c>
      <c r="C58" s="3" t="s">
        <v>353</v>
      </c>
      <c r="D58" s="3">
        <v>19.99</v>
      </c>
    </row>
    <row r="59" spans="1:4" ht="12.75">
      <c r="A59" s="3">
        <v>453</v>
      </c>
      <c r="B59" t="s">
        <v>171</v>
      </c>
      <c r="D59" s="3"/>
    </row>
    <row r="61" spans="1:4" ht="12.75">
      <c r="A61" s="3"/>
      <c r="B61" s="2" t="s">
        <v>354</v>
      </c>
      <c r="C61" s="2" t="s">
        <v>296</v>
      </c>
      <c r="D61" s="2" t="s">
        <v>148</v>
      </c>
    </row>
    <row r="62" spans="1:4" ht="12.75">
      <c r="A62" s="3">
        <v>1</v>
      </c>
      <c r="B62" s="13" t="s">
        <v>355</v>
      </c>
      <c r="C62" s="3" t="s">
        <v>356</v>
      </c>
      <c r="D62" s="3"/>
    </row>
    <row r="63" spans="1:4" ht="12.75">
      <c r="A63" s="3">
        <v>6</v>
      </c>
      <c r="B63" s="14" t="s">
        <v>6</v>
      </c>
      <c r="C63" s="3" t="s">
        <v>357</v>
      </c>
      <c r="D63" s="3">
        <v>90.29</v>
      </c>
    </row>
    <row r="64" spans="1:4" ht="12.75">
      <c r="A64" s="3">
        <v>8</v>
      </c>
      <c r="B64" s="14" t="s">
        <v>19</v>
      </c>
      <c r="C64" s="3" t="s">
        <v>358</v>
      </c>
      <c r="D64" s="3">
        <v>86.71</v>
      </c>
    </row>
    <row r="65" spans="1:4" ht="12.75">
      <c r="A65" s="3">
        <v>13</v>
      </c>
      <c r="B65" t="s">
        <v>21</v>
      </c>
      <c r="C65" s="3" t="s">
        <v>359</v>
      </c>
      <c r="D65" s="3">
        <v>77.79</v>
      </c>
    </row>
    <row r="66" spans="1:4" ht="12.75">
      <c r="A66" s="3">
        <v>15</v>
      </c>
      <c r="B66" s="14" t="s">
        <v>305</v>
      </c>
      <c r="C66" s="3" t="s">
        <v>337</v>
      </c>
      <c r="D66" s="3">
        <v>74.21</v>
      </c>
    </row>
    <row r="67" spans="1:4" ht="12.75">
      <c r="A67" s="3">
        <v>16</v>
      </c>
      <c r="B67" t="s">
        <v>35</v>
      </c>
      <c r="C67" s="3" t="s">
        <v>360</v>
      </c>
      <c r="D67" s="3">
        <v>72.43</v>
      </c>
    </row>
    <row r="68" spans="1:4" ht="12.75">
      <c r="A68" s="3">
        <v>22</v>
      </c>
      <c r="B68" t="s">
        <v>11</v>
      </c>
      <c r="C68" s="3" t="s">
        <v>340</v>
      </c>
      <c r="D68" s="3">
        <v>61.71</v>
      </c>
    </row>
    <row r="69" spans="1:4" ht="12.75">
      <c r="A69" s="3">
        <v>56</v>
      </c>
      <c r="B69" t="s">
        <v>171</v>
      </c>
      <c r="D69" s="3"/>
    </row>
    <row r="71" spans="1:4" ht="12.75">
      <c r="A71" s="3"/>
      <c r="B71" s="2" t="s">
        <v>361</v>
      </c>
      <c r="C71" s="2" t="s">
        <v>296</v>
      </c>
      <c r="D71" s="2" t="s">
        <v>148</v>
      </c>
    </row>
    <row r="72" spans="1:4" ht="12.75">
      <c r="A72" s="3">
        <v>1</v>
      </c>
      <c r="B72" s="13" t="s">
        <v>362</v>
      </c>
      <c r="C72" s="3" t="s">
        <v>363</v>
      </c>
      <c r="D72" s="3"/>
    </row>
    <row r="73" spans="1:4" ht="12.75">
      <c r="A73" s="3">
        <v>82</v>
      </c>
      <c r="B73" s="14" t="s">
        <v>19</v>
      </c>
      <c r="C73" s="3" t="s">
        <v>364</v>
      </c>
      <c r="D73" s="3">
        <v>92.45</v>
      </c>
    </row>
    <row r="74" spans="1:4" ht="12.75">
      <c r="A74" s="3">
        <v>114</v>
      </c>
      <c r="B74" s="14" t="s">
        <v>6</v>
      </c>
      <c r="C74" s="3" t="s">
        <v>365</v>
      </c>
      <c r="D74" s="3">
        <v>89.11</v>
      </c>
    </row>
    <row r="75" spans="1:4" ht="12.75">
      <c r="A75" s="3">
        <v>126</v>
      </c>
      <c r="B75" s="14" t="s">
        <v>28</v>
      </c>
      <c r="C75" s="3" t="s">
        <v>366</v>
      </c>
      <c r="D75" s="3">
        <v>87.86</v>
      </c>
    </row>
    <row r="76" spans="1:4" ht="12.75">
      <c r="A76" s="3">
        <v>309</v>
      </c>
      <c r="B76" s="14" t="s">
        <v>20</v>
      </c>
      <c r="C76" s="3" t="s">
        <v>367</v>
      </c>
      <c r="D76" s="3">
        <v>68.78</v>
      </c>
    </row>
    <row r="77" spans="1:4" ht="12.75">
      <c r="A77" s="3">
        <v>329</v>
      </c>
      <c r="B77" t="s">
        <v>35</v>
      </c>
      <c r="C77" s="3" t="s">
        <v>368</v>
      </c>
      <c r="D77" s="3">
        <v>66.69</v>
      </c>
    </row>
    <row r="78" spans="1:4" ht="12.75">
      <c r="A78" s="3">
        <v>424</v>
      </c>
      <c r="B78" t="s">
        <v>21</v>
      </c>
      <c r="C78" s="3" t="s">
        <v>160</v>
      </c>
      <c r="D78" s="3">
        <v>56.79</v>
      </c>
    </row>
    <row r="79" spans="1:4" ht="12.75">
      <c r="A79" s="3">
        <v>656</v>
      </c>
      <c r="B79" t="s">
        <v>11</v>
      </c>
      <c r="C79" s="3" t="s">
        <v>369</v>
      </c>
      <c r="D79" s="3">
        <v>32.6</v>
      </c>
    </row>
    <row r="80" spans="1:4" ht="12.75">
      <c r="A80" s="3">
        <v>807</v>
      </c>
      <c r="B80" t="s">
        <v>33</v>
      </c>
      <c r="C80" s="3" t="s">
        <v>370</v>
      </c>
      <c r="D80" s="3">
        <v>16.85</v>
      </c>
    </row>
    <row r="81" spans="1:4" ht="12.75">
      <c r="A81" s="3">
        <v>908</v>
      </c>
      <c r="B81" s="9" t="s">
        <v>45</v>
      </c>
      <c r="C81" s="3" t="s">
        <v>371</v>
      </c>
      <c r="D81" s="3">
        <v>6.32</v>
      </c>
    </row>
    <row r="82" spans="1:4" ht="12.75">
      <c r="A82" s="3">
        <v>959</v>
      </c>
      <c r="B82" t="s">
        <v>171</v>
      </c>
      <c r="D82" s="3"/>
    </row>
    <row r="84" spans="1:4" ht="12.75">
      <c r="A84" s="3"/>
      <c r="B84" s="2" t="s">
        <v>372</v>
      </c>
      <c r="C84" s="2" t="s">
        <v>296</v>
      </c>
      <c r="D84" s="2" t="s">
        <v>148</v>
      </c>
    </row>
    <row r="85" spans="1:4" ht="12.75">
      <c r="A85" s="3">
        <v>1</v>
      </c>
      <c r="B85" s="13" t="s">
        <v>373</v>
      </c>
      <c r="C85" s="3" t="s">
        <v>374</v>
      </c>
      <c r="D85" s="3"/>
    </row>
    <row r="86" spans="1:4" ht="12.75">
      <c r="A86" s="3">
        <v>8</v>
      </c>
      <c r="B86" s="14" t="s">
        <v>19</v>
      </c>
      <c r="C86" s="3" t="s">
        <v>375</v>
      </c>
      <c r="D86" s="3">
        <v>90.87</v>
      </c>
    </row>
    <row r="87" spans="1:4" ht="12.75">
      <c r="A87" s="3">
        <v>10</v>
      </c>
      <c r="B87" s="14" t="s">
        <v>6</v>
      </c>
      <c r="C87" s="3" t="s">
        <v>376</v>
      </c>
      <c r="D87" s="3">
        <v>88.34</v>
      </c>
    </row>
    <row r="88" spans="1:4" ht="12.75">
      <c r="A88" s="3">
        <v>12</v>
      </c>
      <c r="B88" s="14" t="s">
        <v>47</v>
      </c>
      <c r="C88" s="3" t="s">
        <v>377</v>
      </c>
      <c r="D88" s="3">
        <v>85.81</v>
      </c>
    </row>
    <row r="89" spans="1:4" ht="12.75">
      <c r="A89" s="3">
        <v>16</v>
      </c>
      <c r="B89" s="14" t="s">
        <v>28</v>
      </c>
      <c r="C89" s="3" t="s">
        <v>378</v>
      </c>
      <c r="D89" s="3">
        <v>80.75</v>
      </c>
    </row>
    <row r="90" spans="1:4" ht="12.75">
      <c r="A90" s="3">
        <v>18</v>
      </c>
      <c r="B90" t="s">
        <v>25</v>
      </c>
      <c r="C90" s="3" t="s">
        <v>379</v>
      </c>
      <c r="D90" s="3">
        <v>78.22</v>
      </c>
    </row>
    <row r="91" spans="1:4" ht="12.75">
      <c r="A91" s="3">
        <v>27</v>
      </c>
      <c r="B91" s="14" t="s">
        <v>20</v>
      </c>
      <c r="C91" s="3" t="s">
        <v>380</v>
      </c>
      <c r="D91" s="3">
        <v>66.82</v>
      </c>
    </row>
    <row r="92" spans="1:4" ht="12.75">
      <c r="A92" s="3">
        <v>30</v>
      </c>
      <c r="B92" t="s">
        <v>35</v>
      </c>
      <c r="C92" s="3" t="s">
        <v>381</v>
      </c>
      <c r="D92" s="3">
        <v>63.03</v>
      </c>
    </row>
    <row r="93" spans="1:4" ht="12.75">
      <c r="A93" s="3">
        <v>39</v>
      </c>
      <c r="B93" t="s">
        <v>21</v>
      </c>
      <c r="C93" s="3" t="s">
        <v>382</v>
      </c>
      <c r="D93" s="3">
        <v>51.63</v>
      </c>
    </row>
    <row r="94" spans="1:4" ht="12.75">
      <c r="A94" s="3">
        <v>41</v>
      </c>
      <c r="B94" t="s">
        <v>36</v>
      </c>
      <c r="C94" s="3" t="s">
        <v>383</v>
      </c>
      <c r="D94" s="3">
        <v>49.1</v>
      </c>
    </row>
    <row r="95" spans="1:4" ht="12.75">
      <c r="A95" s="3">
        <v>53</v>
      </c>
      <c r="B95" s="9" t="s">
        <v>37</v>
      </c>
      <c r="C95" s="3" t="s">
        <v>384</v>
      </c>
      <c r="D95" s="3">
        <v>33.91</v>
      </c>
    </row>
    <row r="96" spans="1:4" ht="12.75">
      <c r="A96" s="3">
        <v>54</v>
      </c>
      <c r="B96" s="14" t="s">
        <v>14</v>
      </c>
      <c r="C96" s="3" t="s">
        <v>385</v>
      </c>
      <c r="D96" s="3">
        <v>32.65</v>
      </c>
    </row>
    <row r="97" spans="1:4" ht="12.75">
      <c r="A97" s="3">
        <v>55</v>
      </c>
      <c r="B97" t="s">
        <v>194</v>
      </c>
      <c r="C97" s="3" t="s">
        <v>386</v>
      </c>
      <c r="D97" s="3">
        <v>31.38</v>
      </c>
    </row>
    <row r="98" spans="1:4" ht="12.75">
      <c r="A98" s="3">
        <v>68</v>
      </c>
      <c r="B98" s="9" t="s">
        <v>45</v>
      </c>
      <c r="C98" s="3" t="s">
        <v>387</v>
      </c>
      <c r="D98" s="3">
        <v>14.92</v>
      </c>
    </row>
    <row r="99" spans="1:4" ht="12.75">
      <c r="A99" s="3">
        <v>72</v>
      </c>
      <c r="B99" s="9" t="s">
        <v>31</v>
      </c>
      <c r="C99" s="3" t="s">
        <v>388</v>
      </c>
      <c r="D99" s="3">
        <v>9.86</v>
      </c>
    </row>
    <row r="100" spans="1:4" ht="12.75">
      <c r="A100" s="3">
        <v>77</v>
      </c>
      <c r="B100" s="9" t="s">
        <v>389</v>
      </c>
      <c r="C100" s="3" t="s">
        <v>390</v>
      </c>
      <c r="D100" s="3">
        <v>3.53</v>
      </c>
    </row>
    <row r="101" spans="1:4" ht="12.75">
      <c r="A101" s="3">
        <v>79</v>
      </c>
      <c r="B101" t="s">
        <v>171</v>
      </c>
      <c r="D101" s="3"/>
    </row>
    <row r="103" spans="1:4" ht="12.75">
      <c r="A103" s="3"/>
      <c r="B103" s="2" t="s">
        <v>391</v>
      </c>
      <c r="C103" s="2" t="s">
        <v>296</v>
      </c>
      <c r="D103" s="2" t="s">
        <v>148</v>
      </c>
    </row>
    <row r="104" spans="1:4" ht="12.75">
      <c r="A104" s="3">
        <v>1</v>
      </c>
      <c r="B104" s="13" t="s">
        <v>392</v>
      </c>
      <c r="C104" s="3" t="s">
        <v>393</v>
      </c>
      <c r="D104" s="3"/>
    </row>
    <row r="105" spans="1:4" ht="12.75">
      <c r="A105" s="3">
        <v>39</v>
      </c>
      <c r="B105" s="14" t="s">
        <v>6</v>
      </c>
      <c r="C105" s="3" t="s">
        <v>394</v>
      </c>
      <c r="D105" s="3">
        <v>82.25</v>
      </c>
    </row>
    <row r="106" spans="1:4" ht="12.75">
      <c r="A106" s="3">
        <v>81</v>
      </c>
      <c r="B106" s="14" t="s">
        <v>28</v>
      </c>
      <c r="C106" s="3" t="s">
        <v>395</v>
      </c>
      <c r="D106" s="3">
        <v>62.06</v>
      </c>
    </row>
    <row r="107" spans="1:4" ht="12.75">
      <c r="A107" s="3">
        <v>138</v>
      </c>
      <c r="B107" t="s">
        <v>35</v>
      </c>
      <c r="C107" s="3" t="s">
        <v>396</v>
      </c>
      <c r="D107" s="3">
        <v>34.65</v>
      </c>
    </row>
    <row r="108" spans="1:4" ht="12.75">
      <c r="A108" s="3">
        <v>208</v>
      </c>
      <c r="B108" t="s">
        <v>171</v>
      </c>
      <c r="D108" s="3"/>
    </row>
    <row r="110" spans="1:4" ht="12.75">
      <c r="A110" s="3"/>
      <c r="B110" s="2" t="s">
        <v>397</v>
      </c>
      <c r="C110" s="2" t="s">
        <v>296</v>
      </c>
      <c r="D110" s="2" t="s">
        <v>148</v>
      </c>
    </row>
    <row r="111" spans="1:4" ht="12.75">
      <c r="A111" s="3">
        <v>1</v>
      </c>
      <c r="B111" s="13" t="s">
        <v>398</v>
      </c>
      <c r="C111" s="3" t="s">
        <v>399</v>
      </c>
      <c r="D111" s="3"/>
    </row>
    <row r="112" spans="1:4" ht="12.75">
      <c r="A112" s="3">
        <v>4</v>
      </c>
      <c r="B112" s="14" t="s">
        <v>19</v>
      </c>
      <c r="C112" s="3" t="s">
        <v>400</v>
      </c>
      <c r="D112" s="3">
        <v>94.65</v>
      </c>
    </row>
    <row r="113" spans="1:4" ht="12.75">
      <c r="A113" s="3">
        <v>7</v>
      </c>
      <c r="B113" t="s">
        <v>25</v>
      </c>
      <c r="C113" s="3" t="s">
        <v>401</v>
      </c>
      <c r="D113" s="3">
        <v>89.89</v>
      </c>
    </row>
    <row r="114" spans="1:4" ht="12.75">
      <c r="A114" s="3">
        <v>9</v>
      </c>
      <c r="B114" s="14" t="s">
        <v>20</v>
      </c>
      <c r="C114" s="3" t="s">
        <v>402</v>
      </c>
      <c r="D114" s="3">
        <v>86.71</v>
      </c>
    </row>
    <row r="115" spans="1:4" ht="12.75">
      <c r="A115" s="3">
        <v>19</v>
      </c>
      <c r="B115" t="s">
        <v>21</v>
      </c>
      <c r="C115" s="3" t="s">
        <v>403</v>
      </c>
      <c r="D115" s="3">
        <v>70.84</v>
      </c>
    </row>
    <row r="116" spans="1:4" ht="12.75">
      <c r="A116" s="3">
        <v>44</v>
      </c>
      <c r="B116" s="9" t="s">
        <v>37</v>
      </c>
      <c r="C116" s="3" t="s">
        <v>404</v>
      </c>
      <c r="D116" s="3">
        <v>31.16</v>
      </c>
    </row>
    <row r="117" spans="1:4" ht="12.75">
      <c r="A117" s="3">
        <v>63</v>
      </c>
      <c r="B117" t="s">
        <v>171</v>
      </c>
      <c r="D117" s="3"/>
    </row>
    <row r="119" spans="1:4" ht="12.75">
      <c r="A119" s="3"/>
      <c r="B119" s="2" t="s">
        <v>405</v>
      </c>
      <c r="C119" s="2" t="s">
        <v>296</v>
      </c>
      <c r="D119" s="2" t="s">
        <v>148</v>
      </c>
    </row>
    <row r="120" spans="1:4" ht="12.75">
      <c r="A120" s="3">
        <v>1</v>
      </c>
      <c r="B120" s="13" t="s">
        <v>406</v>
      </c>
      <c r="C120" s="3" t="s">
        <v>407</v>
      </c>
      <c r="D120" s="3"/>
    </row>
    <row r="121" spans="1:4" ht="12.75">
      <c r="A121" s="3">
        <v>7</v>
      </c>
      <c r="B121" s="14" t="s">
        <v>19</v>
      </c>
      <c r="C121" s="3" t="s">
        <v>408</v>
      </c>
      <c r="D121" s="3">
        <v>96.65</v>
      </c>
    </row>
    <row r="122" spans="1:4" ht="12.75">
      <c r="A122" s="3">
        <v>13</v>
      </c>
      <c r="B122" s="14" t="s">
        <v>6</v>
      </c>
      <c r="C122" s="3" t="s">
        <v>409</v>
      </c>
      <c r="D122" s="3">
        <v>92.93</v>
      </c>
    </row>
    <row r="123" spans="1:4" ht="12.75">
      <c r="A123" s="3">
        <v>15</v>
      </c>
      <c r="B123" s="14" t="s">
        <v>47</v>
      </c>
      <c r="C123" s="3" t="s">
        <v>410</v>
      </c>
      <c r="D123" s="3">
        <v>91.68</v>
      </c>
    </row>
    <row r="124" spans="1:4" ht="12.75">
      <c r="A124" s="3">
        <v>22</v>
      </c>
      <c r="B124" t="s">
        <v>25</v>
      </c>
      <c r="C124" s="3" t="s">
        <v>411</v>
      </c>
      <c r="D124" s="3">
        <v>87.34</v>
      </c>
    </row>
    <row r="125" spans="1:4" ht="12.75">
      <c r="A125" s="3">
        <v>25</v>
      </c>
      <c r="B125" s="14" t="s">
        <v>20</v>
      </c>
      <c r="C125" s="3" t="s">
        <v>412</v>
      </c>
      <c r="D125" s="3">
        <v>85.47</v>
      </c>
    </row>
    <row r="126" spans="1:4" ht="12.75">
      <c r="A126" s="3">
        <v>37</v>
      </c>
      <c r="B126" t="s">
        <v>35</v>
      </c>
      <c r="C126" s="3" t="s">
        <v>337</v>
      </c>
      <c r="D126" s="3">
        <v>78.02</v>
      </c>
    </row>
    <row r="127" spans="1:4" ht="12.75">
      <c r="A127" s="3">
        <v>39</v>
      </c>
      <c r="B127" t="s">
        <v>21</v>
      </c>
      <c r="C127" s="3" t="s">
        <v>413</v>
      </c>
      <c r="D127" s="3">
        <v>76.78</v>
      </c>
    </row>
    <row r="128" spans="1:4" ht="12.75">
      <c r="A128" s="3">
        <v>51</v>
      </c>
      <c r="B128" t="s">
        <v>14</v>
      </c>
      <c r="C128" s="3" t="s">
        <v>414</v>
      </c>
      <c r="D128" s="3">
        <v>69.32</v>
      </c>
    </row>
    <row r="129" spans="1:4" ht="12.75">
      <c r="A129" s="3">
        <v>73</v>
      </c>
      <c r="B129" s="9" t="s">
        <v>37</v>
      </c>
      <c r="C129" s="3" t="s">
        <v>415</v>
      </c>
      <c r="D129" s="3">
        <v>55.66</v>
      </c>
    </row>
    <row r="130" spans="1:4" ht="12.75">
      <c r="A130" s="3">
        <v>87</v>
      </c>
      <c r="B130" t="s">
        <v>33</v>
      </c>
      <c r="C130" s="3" t="s">
        <v>416</v>
      </c>
      <c r="D130" s="3">
        <v>46.96</v>
      </c>
    </row>
    <row r="131" spans="1:4" ht="12.75">
      <c r="A131" s="3">
        <v>105</v>
      </c>
      <c r="B131" s="9" t="s">
        <v>31</v>
      </c>
      <c r="C131" s="3" t="s">
        <v>417</v>
      </c>
      <c r="D131" s="3">
        <v>35.78</v>
      </c>
    </row>
    <row r="132" spans="1:4" ht="12.75">
      <c r="A132" s="3">
        <v>161</v>
      </c>
      <c r="B132" t="s">
        <v>171</v>
      </c>
      <c r="D132" s="3"/>
    </row>
    <row r="134" spans="1:4" ht="12.75">
      <c r="A134" s="3"/>
      <c r="B134" s="2" t="s">
        <v>418</v>
      </c>
      <c r="C134" s="2" t="s">
        <v>296</v>
      </c>
      <c r="D134" s="2" t="s">
        <v>148</v>
      </c>
    </row>
    <row r="135" spans="1:4" ht="12.75">
      <c r="A135" s="3">
        <v>1</v>
      </c>
      <c r="B135" s="13" t="s">
        <v>419</v>
      </c>
      <c r="C135" s="3" t="s">
        <v>420</v>
      </c>
      <c r="D135" s="3"/>
    </row>
    <row r="136" spans="1:4" ht="12.75">
      <c r="A136" s="3">
        <v>10</v>
      </c>
      <c r="B136" s="14" t="s">
        <v>19</v>
      </c>
      <c r="C136" s="3" t="s">
        <v>421</v>
      </c>
      <c r="D136" s="3">
        <v>85.13</v>
      </c>
    </row>
    <row r="137" spans="1:4" ht="12.75">
      <c r="A137" s="3">
        <v>12</v>
      </c>
      <c r="B137" s="14" t="s">
        <v>47</v>
      </c>
      <c r="C137" s="3"/>
      <c r="D137" s="3">
        <v>81.95</v>
      </c>
    </row>
    <row r="138" spans="1:4" ht="12.75">
      <c r="A138" s="3">
        <v>14</v>
      </c>
      <c r="B138" s="14" t="s">
        <v>20</v>
      </c>
      <c r="C138" s="3"/>
      <c r="D138" s="3">
        <v>77.19</v>
      </c>
    </row>
    <row r="139" spans="1:4" ht="12.75">
      <c r="A139" s="3">
        <v>17</v>
      </c>
      <c r="B139" t="s">
        <v>21</v>
      </c>
      <c r="C139" s="3"/>
      <c r="D139" s="3">
        <v>74.02</v>
      </c>
    </row>
    <row r="140" spans="1:4" ht="12.75">
      <c r="A140" s="3">
        <v>22</v>
      </c>
      <c r="B140" t="s">
        <v>26</v>
      </c>
      <c r="C140" s="3"/>
      <c r="D140" s="3">
        <v>66.08</v>
      </c>
    </row>
    <row r="141" spans="1:4" ht="12.75">
      <c r="A141" s="3">
        <v>24</v>
      </c>
      <c r="B141" t="s">
        <v>422</v>
      </c>
      <c r="C141" s="3"/>
      <c r="D141" s="3">
        <v>62.9</v>
      </c>
    </row>
    <row r="142" spans="1:4" ht="12.75">
      <c r="A142" s="3">
        <v>29</v>
      </c>
      <c r="B142" t="s">
        <v>35</v>
      </c>
      <c r="C142" s="3"/>
      <c r="D142" s="3">
        <v>54.97</v>
      </c>
    </row>
    <row r="143" spans="1:4" ht="12.75">
      <c r="A143" s="3">
        <v>30</v>
      </c>
      <c r="B143" t="s">
        <v>423</v>
      </c>
      <c r="D143" s="3">
        <v>53.38</v>
      </c>
    </row>
    <row r="144" spans="1:4" ht="12.75">
      <c r="A144" s="3">
        <v>39</v>
      </c>
      <c r="B144" t="s">
        <v>11</v>
      </c>
      <c r="C144" s="3"/>
      <c r="D144" s="3">
        <v>40.68</v>
      </c>
    </row>
    <row r="145" spans="1:4" ht="12.75">
      <c r="A145" s="3">
        <v>39</v>
      </c>
      <c r="B145" s="9" t="s">
        <v>37</v>
      </c>
      <c r="C145" s="3"/>
      <c r="D145" s="3">
        <v>39.1</v>
      </c>
    </row>
    <row r="146" spans="1:4" ht="12.75">
      <c r="A146" s="3">
        <v>41</v>
      </c>
      <c r="B146" t="s">
        <v>33</v>
      </c>
      <c r="C146" s="3"/>
      <c r="D146" s="3">
        <v>35.92</v>
      </c>
    </row>
    <row r="147" spans="1:4" ht="12.75">
      <c r="A147" s="3">
        <v>43</v>
      </c>
      <c r="B147" t="s">
        <v>25</v>
      </c>
      <c r="C147" s="3"/>
      <c r="D147" s="3">
        <v>32.75</v>
      </c>
    </row>
    <row r="148" spans="1:4" ht="12.75">
      <c r="A148" s="3">
        <v>47</v>
      </c>
      <c r="B148" s="9" t="s">
        <v>31</v>
      </c>
      <c r="C148" s="3"/>
      <c r="D148" s="3">
        <v>26.4</v>
      </c>
    </row>
    <row r="149" spans="1:4" ht="12.75">
      <c r="A149" s="3">
        <v>61</v>
      </c>
      <c r="B149" s="9" t="s">
        <v>48</v>
      </c>
      <c r="C149" s="3"/>
      <c r="D149" s="3">
        <v>4.17</v>
      </c>
    </row>
    <row r="150" spans="1:4" ht="12.75">
      <c r="A150" s="3">
        <v>62</v>
      </c>
      <c r="B150" t="s">
        <v>22</v>
      </c>
      <c r="C150" s="3"/>
      <c r="D150" s="3">
        <v>2.59</v>
      </c>
    </row>
    <row r="151" spans="1:4" ht="12.75">
      <c r="A151" s="3">
        <v>63</v>
      </c>
      <c r="B151" t="s">
        <v>171</v>
      </c>
      <c r="D151" s="3"/>
    </row>
    <row r="153" spans="1:4" ht="12.75">
      <c r="A153" s="3"/>
      <c r="B153" s="2" t="s">
        <v>424</v>
      </c>
      <c r="C153" s="2" t="s">
        <v>296</v>
      </c>
      <c r="D153" s="2" t="s">
        <v>148</v>
      </c>
    </row>
    <row r="154" spans="1:4" ht="12.75">
      <c r="A154" s="3">
        <v>1</v>
      </c>
      <c r="B154" s="13"/>
      <c r="C154" s="3"/>
      <c r="D154" s="3"/>
    </row>
    <row r="155" spans="1:4" ht="12.75">
      <c r="A155" s="3">
        <v>133</v>
      </c>
      <c r="B155" s="14" t="s">
        <v>19</v>
      </c>
      <c r="C155" s="3" t="s">
        <v>425</v>
      </c>
      <c r="D155" s="3">
        <v>86.71</v>
      </c>
    </row>
    <row r="156" spans="1:4" ht="12.75">
      <c r="A156" s="3">
        <v>165</v>
      </c>
      <c r="B156" s="14" t="s">
        <v>47</v>
      </c>
      <c r="C156" s="3" t="s">
        <v>426</v>
      </c>
      <c r="D156" s="3">
        <v>82.28</v>
      </c>
    </row>
    <row r="157" spans="1:4" ht="12.75">
      <c r="A157" s="3">
        <v>306</v>
      </c>
      <c r="B157" s="14" t="s">
        <v>20</v>
      </c>
      <c r="C157" s="3" t="s">
        <v>427</v>
      </c>
      <c r="D157" s="3">
        <v>63.13</v>
      </c>
    </row>
    <row r="158" spans="1:4" ht="12.75">
      <c r="A158" s="3">
        <v>509</v>
      </c>
      <c r="B158" s="14" t="s">
        <v>6</v>
      </c>
      <c r="C158" s="3" t="s">
        <v>428</v>
      </c>
      <c r="D158" s="3">
        <v>46.33</v>
      </c>
    </row>
    <row r="159" spans="1:4" ht="12.75">
      <c r="A159" s="3">
        <v>637</v>
      </c>
      <c r="B159" s="14" t="s">
        <v>6</v>
      </c>
      <c r="C159" s="3" t="s">
        <v>429</v>
      </c>
      <c r="D159" s="3">
        <v>32.58</v>
      </c>
    </row>
    <row r="160" spans="1:4" ht="12.75">
      <c r="A160" s="3">
        <v>671</v>
      </c>
      <c r="B160" t="s">
        <v>25</v>
      </c>
      <c r="C160" s="3" t="s">
        <v>430</v>
      </c>
      <c r="D160" s="3">
        <v>28.93</v>
      </c>
    </row>
    <row r="161" spans="1:4" ht="12.75">
      <c r="A161" s="3">
        <v>758</v>
      </c>
      <c r="B161" t="s">
        <v>11</v>
      </c>
      <c r="C161" s="3" t="s">
        <v>431</v>
      </c>
      <c r="D161" s="3">
        <v>19.58</v>
      </c>
    </row>
    <row r="162" spans="1:4" ht="12.75">
      <c r="A162" s="3">
        <v>773</v>
      </c>
      <c r="B162" s="9" t="s">
        <v>432</v>
      </c>
      <c r="C162" s="3" t="s">
        <v>433</v>
      </c>
      <c r="D162" s="3">
        <v>17.97</v>
      </c>
    </row>
    <row r="163" spans="1:4" ht="12.75">
      <c r="A163" s="3">
        <v>777</v>
      </c>
      <c r="B163" t="s">
        <v>434</v>
      </c>
      <c r="C163" s="3" t="s">
        <v>435</v>
      </c>
      <c r="D163" s="3">
        <v>17.54</v>
      </c>
    </row>
    <row r="164" spans="1:4" ht="12.75">
      <c r="A164" s="3">
        <v>802</v>
      </c>
      <c r="B164" s="9" t="s">
        <v>37</v>
      </c>
      <c r="C164" s="3" t="s">
        <v>436</v>
      </c>
      <c r="D164" s="3">
        <v>14.86</v>
      </c>
    </row>
    <row r="165" spans="1:4" ht="12.75">
      <c r="A165" s="3">
        <v>931</v>
      </c>
      <c r="B165" t="s">
        <v>171</v>
      </c>
      <c r="D165" s="3"/>
    </row>
    <row r="167" spans="1:4" ht="12.75">
      <c r="A167" s="3"/>
      <c r="B167" s="2" t="s">
        <v>437</v>
      </c>
      <c r="C167" s="2" t="s">
        <v>296</v>
      </c>
      <c r="D167" s="2" t="s">
        <v>148</v>
      </c>
    </row>
    <row r="168" spans="1:4" ht="12.75">
      <c r="A168" s="3">
        <v>1</v>
      </c>
      <c r="B168" s="13" t="s">
        <v>438</v>
      </c>
      <c r="C168" s="3" t="s">
        <v>439</v>
      </c>
      <c r="D168" s="3"/>
    </row>
    <row r="169" spans="1:4" ht="12.75">
      <c r="A169" s="3">
        <v>73</v>
      </c>
      <c r="B169" s="14" t="s">
        <v>19</v>
      </c>
      <c r="C169" s="3" t="s">
        <v>440</v>
      </c>
      <c r="D169" s="53">
        <v>93.1</v>
      </c>
    </row>
    <row r="170" spans="1:4" ht="12.75">
      <c r="A170" s="3">
        <v>128</v>
      </c>
      <c r="B170" s="14" t="s">
        <v>47</v>
      </c>
      <c r="C170" s="3" t="s">
        <v>441</v>
      </c>
      <c r="D170" s="53">
        <v>87.147</v>
      </c>
    </row>
    <row r="171" spans="1:4" ht="12.75">
      <c r="A171" s="3">
        <v>261</v>
      </c>
      <c r="B171" s="14" t="s">
        <v>20</v>
      </c>
      <c r="C171" s="3" t="s">
        <v>442</v>
      </c>
      <c r="D171" s="53">
        <v>72.753</v>
      </c>
    </row>
    <row r="172" spans="1:4" ht="12.75">
      <c r="A172" s="3">
        <v>305</v>
      </c>
      <c r="B172" t="s">
        <v>25</v>
      </c>
      <c r="C172" s="3" t="s">
        <v>443</v>
      </c>
      <c r="D172" s="53">
        <v>67.991</v>
      </c>
    </row>
    <row r="173" spans="1:4" ht="12.75">
      <c r="A173" s="3">
        <v>337</v>
      </c>
      <c r="B173" s="14" t="s">
        <v>6</v>
      </c>
      <c r="C173" s="3" t="s">
        <v>444</v>
      </c>
      <c r="D173" s="53">
        <v>64.528</v>
      </c>
    </row>
    <row r="174" spans="1:4" ht="12.75">
      <c r="A174" s="3">
        <v>383</v>
      </c>
      <c r="B174" t="s">
        <v>21</v>
      </c>
      <c r="C174" s="3" t="s">
        <v>445</v>
      </c>
      <c r="D174" s="53">
        <v>59.549</v>
      </c>
    </row>
    <row r="175" spans="1:4" ht="12.75">
      <c r="A175" s="3">
        <v>398</v>
      </c>
      <c r="B175" t="s">
        <v>35</v>
      </c>
      <c r="C175" s="3" t="s">
        <v>446</v>
      </c>
      <c r="D175" s="53">
        <v>57.926</v>
      </c>
    </row>
    <row r="176" spans="1:4" ht="12.75">
      <c r="A176" s="3">
        <v>403</v>
      </c>
      <c r="B176" t="s">
        <v>447</v>
      </c>
      <c r="C176" s="3" t="s">
        <v>448</v>
      </c>
      <c r="D176" s="53">
        <v>57.385</v>
      </c>
    </row>
    <row r="177" spans="1:4" ht="12.75">
      <c r="A177" s="3">
        <v>440</v>
      </c>
      <c r="B177" s="14" t="s">
        <v>14</v>
      </c>
      <c r="C177" s="3" t="s">
        <v>449</v>
      </c>
      <c r="D177" s="53">
        <v>53.381</v>
      </c>
    </row>
    <row r="178" spans="1:4" ht="12.75">
      <c r="A178" s="3">
        <v>448</v>
      </c>
      <c r="B178" s="14" t="s">
        <v>18</v>
      </c>
      <c r="C178" s="3" t="s">
        <v>450</v>
      </c>
      <c r="D178" s="53">
        <v>52.515</v>
      </c>
    </row>
    <row r="179" spans="1:4" ht="12.75">
      <c r="A179" s="3">
        <v>535</v>
      </c>
      <c r="B179" t="s">
        <v>11</v>
      </c>
      <c r="C179" s="3" t="s">
        <v>451</v>
      </c>
      <c r="D179" s="53">
        <v>43.1</v>
      </c>
    </row>
    <row r="180" spans="1:4" ht="12.75">
      <c r="A180" s="3">
        <v>560</v>
      </c>
      <c r="B180" t="s">
        <v>434</v>
      </c>
      <c r="C180" s="3" t="s">
        <v>452</v>
      </c>
      <c r="D180" s="53">
        <v>40.394</v>
      </c>
    </row>
    <row r="181" spans="1:4" ht="12.75">
      <c r="A181" s="3">
        <v>587</v>
      </c>
      <c r="B181" s="9" t="s">
        <v>432</v>
      </c>
      <c r="C181" s="3" t="s">
        <v>453</v>
      </c>
      <c r="D181" s="53">
        <v>37.472</v>
      </c>
    </row>
    <row r="182" spans="1:4" ht="12.75">
      <c r="A182" s="3">
        <v>635</v>
      </c>
      <c r="B182" t="s">
        <v>194</v>
      </c>
      <c r="C182" s="3" t="s">
        <v>185</v>
      </c>
      <c r="D182" s="53">
        <v>32.277</v>
      </c>
    </row>
    <row r="183" spans="1:4" ht="12.75">
      <c r="A183" s="3">
        <v>646</v>
      </c>
      <c r="B183" s="9" t="s">
        <v>37</v>
      </c>
      <c r="C183" s="3" t="s">
        <v>454</v>
      </c>
      <c r="D183" s="53">
        <v>31.087</v>
      </c>
    </row>
    <row r="184" spans="1:4" ht="12.75">
      <c r="A184" s="3">
        <v>695</v>
      </c>
      <c r="B184" t="s">
        <v>33</v>
      </c>
      <c r="C184" s="3" t="s">
        <v>455</v>
      </c>
      <c r="D184" s="53">
        <v>25.784</v>
      </c>
    </row>
    <row r="185" spans="1:4" ht="12.75">
      <c r="A185" s="3">
        <v>747</v>
      </c>
      <c r="B185" s="9" t="s">
        <v>31</v>
      </c>
      <c r="C185" s="3" t="s">
        <v>456</v>
      </c>
      <c r="D185" s="53">
        <v>20.156</v>
      </c>
    </row>
    <row r="186" spans="1:4" ht="12.75">
      <c r="A186" s="3">
        <v>803</v>
      </c>
      <c r="B186" s="9" t="s">
        <v>45</v>
      </c>
      <c r="C186" s="3" t="s">
        <v>457</v>
      </c>
      <c r="D186" s="53">
        <v>14.095</v>
      </c>
    </row>
    <row r="187" spans="1:4" ht="12.75">
      <c r="A187" s="3">
        <v>924</v>
      </c>
      <c r="B187" t="s">
        <v>171</v>
      </c>
      <c r="D187" s="3"/>
    </row>
    <row r="189" spans="1:4" ht="12.75">
      <c r="A189" s="3"/>
      <c r="B189" s="2" t="s">
        <v>458</v>
      </c>
      <c r="C189" s="2" t="s">
        <v>296</v>
      </c>
      <c r="D189" s="2" t="s">
        <v>148</v>
      </c>
    </row>
    <row r="190" spans="1:4" ht="12.75">
      <c r="A190" s="3">
        <v>1</v>
      </c>
      <c r="B190" s="13" t="s">
        <v>459</v>
      </c>
      <c r="C190" s="3" t="s">
        <v>460</v>
      </c>
      <c r="D190" s="3"/>
    </row>
    <row r="191" spans="1:4" ht="12.75">
      <c r="A191" s="3">
        <v>47</v>
      </c>
      <c r="B191" s="14" t="s">
        <v>19</v>
      </c>
      <c r="C191" s="3" t="s">
        <v>461</v>
      </c>
      <c r="D191" s="53">
        <v>94.408</v>
      </c>
    </row>
    <row r="192" spans="1:4" ht="12.75">
      <c r="A192" s="3">
        <v>126</v>
      </c>
      <c r="B192" s="14" t="s">
        <v>6</v>
      </c>
      <c r="C192" s="3" t="s">
        <v>462</v>
      </c>
      <c r="D192" s="53">
        <v>83.328</v>
      </c>
    </row>
    <row r="193" spans="1:4" ht="12.75">
      <c r="A193" s="3">
        <v>194</v>
      </c>
      <c r="B193" t="s">
        <v>25</v>
      </c>
      <c r="C193" s="3" t="s">
        <v>463</v>
      </c>
      <c r="D193" s="53">
        <v>73.791</v>
      </c>
    </row>
    <row r="194" spans="1:4" ht="12.75">
      <c r="A194" s="3">
        <v>219</v>
      </c>
      <c r="B194" s="14" t="s">
        <v>47</v>
      </c>
      <c r="C194" s="3" t="s">
        <v>464</v>
      </c>
      <c r="D194" s="53">
        <v>70.285</v>
      </c>
    </row>
    <row r="195" spans="1:4" ht="12.75">
      <c r="A195" s="3">
        <v>243</v>
      </c>
      <c r="B195" s="14" t="s">
        <v>44</v>
      </c>
      <c r="C195" s="3" t="s">
        <v>465</v>
      </c>
      <c r="D195" s="53">
        <v>66.919</v>
      </c>
    </row>
    <row r="196" spans="1:4" ht="12.75">
      <c r="A196" s="3">
        <v>273</v>
      </c>
      <c r="B196" t="s">
        <v>35</v>
      </c>
      <c r="C196" s="3" t="s">
        <v>466</v>
      </c>
      <c r="D196" s="53">
        <v>62.711</v>
      </c>
    </row>
    <row r="197" spans="1:4" ht="12.75">
      <c r="A197" s="3">
        <v>283</v>
      </c>
      <c r="B197" s="14" t="s">
        <v>14</v>
      </c>
      <c r="C197" s="3" t="s">
        <v>467</v>
      </c>
      <c r="D197" s="53">
        <v>61.309</v>
      </c>
    </row>
    <row r="198" spans="1:4" ht="12.75">
      <c r="A198" s="3">
        <v>293</v>
      </c>
      <c r="B198" t="s">
        <v>447</v>
      </c>
      <c r="C198" s="3" t="s">
        <v>468</v>
      </c>
      <c r="D198" s="53">
        <v>59.906</v>
      </c>
    </row>
    <row r="199" spans="1:4" ht="12.75">
      <c r="A199" s="3">
        <v>322</v>
      </c>
      <c r="B199" t="s">
        <v>21</v>
      </c>
      <c r="C199" s="3" t="s">
        <v>469</v>
      </c>
      <c r="D199" s="53">
        <v>55.839</v>
      </c>
    </row>
    <row r="200" spans="1:4" ht="12.75">
      <c r="A200" s="3">
        <v>414</v>
      </c>
      <c r="B200" t="s">
        <v>11</v>
      </c>
      <c r="C200" s="3" t="s">
        <v>470</v>
      </c>
      <c r="D200" s="53">
        <v>42.935</v>
      </c>
    </row>
    <row r="201" spans="1:4" ht="12.75">
      <c r="A201" s="3">
        <v>417</v>
      </c>
      <c r="B201" t="s">
        <v>434</v>
      </c>
      <c r="C201" s="3" t="s">
        <v>471</v>
      </c>
      <c r="D201" s="53">
        <v>42.515</v>
      </c>
    </row>
    <row r="202" spans="1:4" ht="12.75">
      <c r="A202" s="3">
        <v>439</v>
      </c>
      <c r="B202" s="9" t="s">
        <v>432</v>
      </c>
      <c r="C202" s="3" t="s">
        <v>190</v>
      </c>
      <c r="D202" s="53">
        <v>39.429</v>
      </c>
    </row>
    <row r="203" spans="1:4" ht="12.75">
      <c r="A203" s="3">
        <v>570</v>
      </c>
      <c r="B203" s="9" t="s">
        <v>31</v>
      </c>
      <c r="C203" s="3" t="s">
        <v>472</v>
      </c>
      <c r="D203" s="53">
        <v>21.056</v>
      </c>
    </row>
    <row r="204" spans="1:4" ht="12.75">
      <c r="A204" s="3">
        <v>713</v>
      </c>
      <c r="B204" t="s">
        <v>171</v>
      </c>
      <c r="D204" s="3"/>
    </row>
    <row r="206" spans="1:4" ht="12.75">
      <c r="A206" s="3"/>
      <c r="B206" s="2" t="s">
        <v>473</v>
      </c>
      <c r="C206" s="2" t="s">
        <v>296</v>
      </c>
      <c r="D206" s="2" t="s">
        <v>148</v>
      </c>
    </row>
    <row r="207" spans="1:4" ht="12.75">
      <c r="A207" s="3">
        <v>1</v>
      </c>
      <c r="B207" s="13" t="s">
        <v>474</v>
      </c>
      <c r="C207" s="3" t="s">
        <v>475</v>
      </c>
      <c r="D207" s="3"/>
    </row>
    <row r="208" spans="1:4" ht="12.75">
      <c r="A208" s="3">
        <v>18</v>
      </c>
      <c r="B208" s="14" t="s">
        <v>19</v>
      </c>
      <c r="C208" s="3" t="s">
        <v>476</v>
      </c>
      <c r="D208" s="53">
        <v>89.679</v>
      </c>
    </row>
    <row r="209" spans="1:4" ht="12.75">
      <c r="A209" s="3">
        <v>26</v>
      </c>
      <c r="B209" s="14" t="s">
        <v>47</v>
      </c>
      <c r="C209" s="3" t="s">
        <v>477</v>
      </c>
      <c r="D209" s="53">
        <v>84.648</v>
      </c>
    </row>
    <row r="210" spans="1:4" ht="12.75">
      <c r="A210" s="3">
        <v>35</v>
      </c>
      <c r="B210" s="14" t="s">
        <v>20</v>
      </c>
      <c r="C210" s="3" t="s">
        <v>478</v>
      </c>
      <c r="D210" s="53">
        <v>78.987</v>
      </c>
    </row>
    <row r="211" spans="1:4" ht="12.75">
      <c r="A211" s="3">
        <v>83</v>
      </c>
      <c r="B211" t="s">
        <v>434</v>
      </c>
      <c r="C211" s="3" t="s">
        <v>479</v>
      </c>
      <c r="D211" s="53">
        <v>48.799</v>
      </c>
    </row>
    <row r="212" spans="1:4" ht="12.75">
      <c r="A212" s="3">
        <v>89</v>
      </c>
      <c r="B212" t="s">
        <v>11</v>
      </c>
      <c r="C212" s="3" t="s">
        <v>480</v>
      </c>
      <c r="D212" s="53">
        <v>45.025</v>
      </c>
    </row>
    <row r="213" spans="1:4" ht="12.75">
      <c r="A213" s="3">
        <v>100</v>
      </c>
      <c r="B213" s="9" t="s">
        <v>432</v>
      </c>
      <c r="C213" s="3" t="s">
        <v>481</v>
      </c>
      <c r="D213" s="53">
        <v>38.107</v>
      </c>
    </row>
    <row r="214" spans="1:4" ht="12.75">
      <c r="A214" s="3">
        <v>101</v>
      </c>
      <c r="B214" t="s">
        <v>35</v>
      </c>
      <c r="C214" s="3" t="s">
        <v>482</v>
      </c>
      <c r="D214" s="53">
        <v>37.478</v>
      </c>
    </row>
    <row r="215" spans="1:4" ht="12.75">
      <c r="A215" s="3">
        <v>159</v>
      </c>
      <c r="B215" t="s">
        <v>171</v>
      </c>
      <c r="D215" s="3"/>
    </row>
    <row r="217" spans="1:4" ht="12.75">
      <c r="A217" s="3"/>
      <c r="B217" s="2" t="s">
        <v>483</v>
      </c>
      <c r="C217" s="2" t="s">
        <v>296</v>
      </c>
      <c r="D217" s="2" t="s">
        <v>148</v>
      </c>
    </row>
    <row r="218" spans="1:4" ht="12.75">
      <c r="A218" s="3">
        <v>1</v>
      </c>
      <c r="B218" s="13" t="s">
        <v>484</v>
      </c>
      <c r="C218" s="3" t="s">
        <v>485</v>
      </c>
      <c r="D218" s="3"/>
    </row>
    <row r="219" spans="1:4" ht="12.75">
      <c r="A219" s="3">
        <v>86</v>
      </c>
      <c r="B219" s="14" t="s">
        <v>19</v>
      </c>
      <c r="C219" s="3" t="s">
        <v>486</v>
      </c>
      <c r="D219" s="53">
        <v>89.154</v>
      </c>
    </row>
    <row r="220" spans="1:4" ht="12.75">
      <c r="A220" s="3">
        <v>157</v>
      </c>
      <c r="B220" s="14" t="s">
        <v>47</v>
      </c>
      <c r="C220" s="3" t="s">
        <v>487</v>
      </c>
      <c r="D220" s="53">
        <v>79.375</v>
      </c>
    </row>
    <row r="221" spans="1:4" ht="12.75">
      <c r="A221" s="3">
        <v>176</v>
      </c>
      <c r="B221" s="14" t="s">
        <v>20</v>
      </c>
      <c r="C221" s="3" t="s">
        <v>488</v>
      </c>
      <c r="D221" s="53">
        <v>76.758</v>
      </c>
    </row>
    <row r="222" spans="1:4" ht="12.75">
      <c r="A222" s="3">
        <v>227</v>
      </c>
      <c r="B222" t="s">
        <v>25</v>
      </c>
      <c r="C222" s="3" t="s">
        <v>489</v>
      </c>
      <c r="D222" s="53">
        <v>73.791</v>
      </c>
    </row>
    <row r="223" spans="1:4" ht="12.75">
      <c r="A223" s="3">
        <v>232</v>
      </c>
      <c r="B223" s="14" t="s">
        <v>6</v>
      </c>
      <c r="C223" s="3" t="s">
        <v>490</v>
      </c>
      <c r="D223" s="53">
        <v>69.044</v>
      </c>
    </row>
    <row r="224" spans="1:4" ht="12.75">
      <c r="A224" s="3">
        <v>283</v>
      </c>
      <c r="B224" s="14" t="s">
        <v>44</v>
      </c>
      <c r="C224" s="3" t="s">
        <v>192</v>
      </c>
      <c r="D224" s="53">
        <v>62.019</v>
      </c>
    </row>
    <row r="225" spans="1:4" ht="12.75">
      <c r="A225" s="3">
        <v>304</v>
      </c>
      <c r="B225" t="s">
        <v>21</v>
      </c>
      <c r="C225" s="3" t="s">
        <v>491</v>
      </c>
      <c r="D225" s="53">
        <v>59.127</v>
      </c>
    </row>
    <row r="226" spans="1:4" ht="12.75">
      <c r="A226" s="3">
        <v>345</v>
      </c>
      <c r="B226" t="s">
        <v>35</v>
      </c>
      <c r="C226" s="3" t="s">
        <v>492</v>
      </c>
      <c r="D226" s="53">
        <v>53.479</v>
      </c>
    </row>
    <row r="227" spans="1:4" ht="12.75">
      <c r="A227" s="3">
        <v>387</v>
      </c>
      <c r="B227" s="14" t="s">
        <v>18</v>
      </c>
      <c r="C227" s="3" t="s">
        <v>493</v>
      </c>
      <c r="D227" s="53">
        <v>47.694</v>
      </c>
    </row>
    <row r="228" spans="1:4" ht="12.75">
      <c r="A228" s="3">
        <v>405</v>
      </c>
      <c r="B228" t="s">
        <v>434</v>
      </c>
      <c r="C228" s="3" t="s">
        <v>494</v>
      </c>
      <c r="D228" s="53">
        <v>45.215</v>
      </c>
    </row>
    <row r="229" spans="1:4" ht="12.75">
      <c r="A229" s="3">
        <v>486</v>
      </c>
      <c r="B229" t="s">
        <v>11</v>
      </c>
      <c r="C229" s="3" t="s">
        <v>495</v>
      </c>
      <c r="D229" s="53">
        <v>34.058</v>
      </c>
    </row>
    <row r="230" spans="1:4" ht="12.75">
      <c r="A230" s="3">
        <v>512</v>
      </c>
      <c r="B230" s="9" t="s">
        <v>432</v>
      </c>
      <c r="C230" s="3" t="s">
        <v>496</v>
      </c>
      <c r="D230" s="53">
        <v>30.477</v>
      </c>
    </row>
    <row r="231" spans="1:4" ht="12.75">
      <c r="A231" s="3">
        <v>563</v>
      </c>
      <c r="B231" t="s">
        <v>36</v>
      </c>
      <c r="C231" s="3" t="s">
        <v>497</v>
      </c>
      <c r="D231" s="53">
        <v>23.452</v>
      </c>
    </row>
    <row r="232" spans="1:4" ht="12.75">
      <c r="A232" s="3">
        <v>590</v>
      </c>
      <c r="B232" t="s">
        <v>194</v>
      </c>
      <c r="C232" s="3" t="s">
        <v>498</v>
      </c>
      <c r="D232" s="53">
        <v>19.732</v>
      </c>
    </row>
    <row r="233" spans="1:4" ht="12.75">
      <c r="A233" s="3">
        <v>715</v>
      </c>
      <c r="B233" t="s">
        <v>32</v>
      </c>
      <c r="C233" s="3" t="s">
        <v>499</v>
      </c>
      <c r="D233" s="53">
        <v>2.515</v>
      </c>
    </row>
    <row r="234" spans="1:4" ht="12.75">
      <c r="A234" s="3">
        <v>726</v>
      </c>
      <c r="B234" t="s">
        <v>171</v>
      </c>
      <c r="D234" s="3"/>
    </row>
    <row r="236" spans="1:4" ht="12.75">
      <c r="A236" s="3"/>
      <c r="B236" s="2" t="s">
        <v>500</v>
      </c>
      <c r="C236" s="2"/>
      <c r="D236" s="2" t="s">
        <v>148</v>
      </c>
    </row>
    <row r="237" spans="1:4" ht="12.75">
      <c r="A237" s="3"/>
      <c r="B237" s="13"/>
      <c r="C237" s="3"/>
      <c r="D237" s="3"/>
    </row>
    <row r="238" spans="1:4" ht="12.75">
      <c r="A238" s="3">
        <v>171</v>
      </c>
      <c r="B238" s="14" t="s">
        <v>20</v>
      </c>
      <c r="C238" s="3"/>
      <c r="D238" s="53">
        <v>72.405</v>
      </c>
    </row>
    <row r="239" spans="1:4" ht="12.75">
      <c r="A239" s="3">
        <v>198</v>
      </c>
      <c r="B239" s="14" t="s">
        <v>44</v>
      </c>
      <c r="C239" s="3"/>
      <c r="D239" s="53">
        <v>67.89</v>
      </c>
    </row>
    <row r="240" spans="1:4" ht="12.75">
      <c r="A240" s="3">
        <v>213</v>
      </c>
      <c r="B240" t="s">
        <v>21</v>
      </c>
      <c r="C240" s="3"/>
      <c r="D240" s="53">
        <v>65.381</v>
      </c>
    </row>
    <row r="241" spans="1:4" ht="12.75">
      <c r="A241" s="3">
        <v>246</v>
      </c>
      <c r="B241" s="14" t="s">
        <v>14</v>
      </c>
      <c r="C241" s="3"/>
      <c r="D241" s="53">
        <v>59.863</v>
      </c>
    </row>
    <row r="242" spans="1:4" ht="12.75">
      <c r="A242" s="3">
        <v>285</v>
      </c>
      <c r="B242" s="14" t="s">
        <v>18</v>
      </c>
      <c r="C242" s="3"/>
      <c r="D242" s="53">
        <v>53.341</v>
      </c>
    </row>
    <row r="243" spans="1:4" ht="12.75">
      <c r="A243" s="3">
        <v>309</v>
      </c>
      <c r="B243" t="s">
        <v>434</v>
      </c>
      <c r="C243" s="3"/>
      <c r="D243" s="53">
        <v>49.328</v>
      </c>
    </row>
    <row r="244" spans="1:4" ht="12.75">
      <c r="A244" s="3">
        <v>310</v>
      </c>
      <c r="B244" t="s">
        <v>35</v>
      </c>
      <c r="C244" s="3"/>
      <c r="D244" s="53">
        <v>49.161</v>
      </c>
    </row>
    <row r="245" spans="1:4" ht="12.75">
      <c r="A245" s="3">
        <v>346</v>
      </c>
      <c r="B245" t="s">
        <v>11</v>
      </c>
      <c r="C245" s="3"/>
      <c r="D245" s="53">
        <v>43.14</v>
      </c>
    </row>
    <row r="246" spans="1:4" ht="12.75">
      <c r="A246" s="3">
        <v>411</v>
      </c>
      <c r="B246" t="s">
        <v>194</v>
      </c>
      <c r="C246" s="3"/>
      <c r="D246" s="53">
        <v>32.271</v>
      </c>
    </row>
    <row r="247" spans="1:4" ht="12.75">
      <c r="A247" s="3">
        <v>470</v>
      </c>
      <c r="B247" s="9" t="s">
        <v>31</v>
      </c>
      <c r="C247" s="3"/>
      <c r="D247" s="53">
        <v>22.405</v>
      </c>
    </row>
    <row r="248" spans="1:4" ht="12.75">
      <c r="A248" s="3">
        <v>514</v>
      </c>
      <c r="B248" t="s">
        <v>447</v>
      </c>
      <c r="D248" s="53">
        <v>15.047</v>
      </c>
    </row>
    <row r="249" spans="1:4" ht="12.75">
      <c r="A249" s="3">
        <v>515</v>
      </c>
      <c r="B249" t="s">
        <v>32</v>
      </c>
      <c r="C249" s="3"/>
      <c r="D249" s="53">
        <v>14.88</v>
      </c>
    </row>
    <row r="250" spans="1:4" ht="12.75">
      <c r="A250" s="3">
        <v>568</v>
      </c>
      <c r="B250" s="9" t="s">
        <v>12</v>
      </c>
      <c r="C250" s="3"/>
      <c r="D250" s="53">
        <v>6.017</v>
      </c>
    </row>
    <row r="251" spans="1:4" ht="12.75">
      <c r="A251" s="3">
        <v>598</v>
      </c>
      <c r="B251" t="s">
        <v>171</v>
      </c>
      <c r="D251" s="3"/>
    </row>
    <row r="253" spans="1:4" ht="12.75">
      <c r="A253" s="3"/>
      <c r="B253" s="2" t="s">
        <v>501</v>
      </c>
      <c r="C253" s="2"/>
      <c r="D253" s="2" t="s">
        <v>148</v>
      </c>
    </row>
    <row r="254" spans="1:4" ht="12.75">
      <c r="A254" s="3"/>
      <c r="B254" s="2"/>
      <c r="C254" s="2"/>
      <c r="D254" s="2"/>
    </row>
    <row r="255" spans="1:4" ht="12.75">
      <c r="A255" s="3">
        <v>1</v>
      </c>
      <c r="B255" s="13" t="s">
        <v>502</v>
      </c>
      <c r="C255" s="3" t="s">
        <v>503</v>
      </c>
      <c r="D255" s="3"/>
    </row>
    <row r="256" spans="1:4" ht="12.75">
      <c r="A256" s="3">
        <v>46</v>
      </c>
      <c r="B256" s="14" t="s">
        <v>19</v>
      </c>
      <c r="C256" s="3" t="s">
        <v>504</v>
      </c>
      <c r="D256" s="53">
        <v>94.681</v>
      </c>
    </row>
    <row r="257" spans="1:4" ht="12.75">
      <c r="A257" s="3">
        <v>138</v>
      </c>
      <c r="B257" s="14" t="s">
        <v>20</v>
      </c>
      <c r="C257" s="3" t="s">
        <v>505</v>
      </c>
      <c r="D257" s="53">
        <v>82.044</v>
      </c>
    </row>
    <row r="258" spans="1:4" ht="12.75">
      <c r="A258" s="3">
        <v>164</v>
      </c>
      <c r="B258" s="14" t="s">
        <v>6</v>
      </c>
      <c r="C258" s="3" t="s">
        <v>506</v>
      </c>
      <c r="D258" s="53">
        <v>78.473</v>
      </c>
    </row>
    <row r="259" spans="1:4" ht="12.75">
      <c r="A259" s="3">
        <v>170</v>
      </c>
      <c r="B259" t="s">
        <v>21</v>
      </c>
      <c r="C259" s="3" t="s">
        <v>507</v>
      </c>
      <c r="D259" s="53">
        <v>77.648</v>
      </c>
    </row>
    <row r="260" spans="1:4" ht="12.75">
      <c r="A260" s="3">
        <v>265</v>
      </c>
      <c r="B260" s="14" t="s">
        <v>14</v>
      </c>
      <c r="C260" s="3" t="s">
        <v>508</v>
      </c>
      <c r="D260" s="53">
        <v>64.599</v>
      </c>
    </row>
    <row r="261" spans="1:4" ht="12.75">
      <c r="A261" s="3">
        <v>282</v>
      </c>
      <c r="B261" s="14" t="s">
        <v>44</v>
      </c>
      <c r="C261" s="3" t="s">
        <v>509</v>
      </c>
      <c r="D261" s="53">
        <v>62.264</v>
      </c>
    </row>
    <row r="262" spans="1:4" ht="12.75">
      <c r="A262" s="3">
        <v>287</v>
      </c>
      <c r="B262" s="14" t="s">
        <v>18</v>
      </c>
      <c r="C262" s="3" t="s">
        <v>510</v>
      </c>
      <c r="D262" s="53">
        <v>61.577</v>
      </c>
    </row>
    <row r="263" spans="1:4" ht="12.75">
      <c r="A263" s="3">
        <v>307</v>
      </c>
      <c r="B263" t="s">
        <v>35</v>
      </c>
      <c r="C263" s="3" t="s">
        <v>511</v>
      </c>
      <c r="D263" s="53">
        <v>58.83</v>
      </c>
    </row>
    <row r="264" spans="1:4" ht="12.75">
      <c r="A264" s="3">
        <v>329</v>
      </c>
      <c r="B264" t="s">
        <v>434</v>
      </c>
      <c r="C264" s="3" t="s">
        <v>512</v>
      </c>
      <c r="D264" s="53">
        <v>55.808</v>
      </c>
    </row>
    <row r="265" spans="1:4" ht="12.75">
      <c r="A265" s="3">
        <v>395</v>
      </c>
      <c r="B265" t="s">
        <v>32</v>
      </c>
      <c r="C265" s="3" t="s">
        <v>513</v>
      </c>
      <c r="D265" s="53">
        <v>46.742</v>
      </c>
    </row>
    <row r="266" spans="1:4" ht="12.75">
      <c r="A266" s="3">
        <v>401</v>
      </c>
      <c r="B266" t="s">
        <v>11</v>
      </c>
      <c r="C266" s="3" t="s">
        <v>514</v>
      </c>
      <c r="D266" s="53">
        <v>45.918</v>
      </c>
    </row>
    <row r="267" spans="1:4" ht="12.75">
      <c r="A267" s="3">
        <v>405</v>
      </c>
      <c r="B267" s="9" t="s">
        <v>432</v>
      </c>
      <c r="C267" s="3" t="s">
        <v>189</v>
      </c>
      <c r="D267" s="53">
        <v>45.368</v>
      </c>
    </row>
    <row r="268" spans="1:4" ht="12.75">
      <c r="A268" s="3">
        <v>450</v>
      </c>
      <c r="B268" t="s">
        <v>194</v>
      </c>
      <c r="C268" s="3" t="s">
        <v>515</v>
      </c>
      <c r="D268" s="53">
        <v>39.187</v>
      </c>
    </row>
    <row r="269" spans="1:4" ht="12.75">
      <c r="A269" s="3">
        <v>558</v>
      </c>
      <c r="B269" s="9" t="s">
        <v>31</v>
      </c>
      <c r="C269" s="3" t="s">
        <v>516</v>
      </c>
      <c r="D269" s="53">
        <v>24.352</v>
      </c>
    </row>
    <row r="270" spans="1:4" ht="12.75">
      <c r="A270" s="3">
        <v>627</v>
      </c>
      <c r="B270" s="9" t="s">
        <v>45</v>
      </c>
      <c r="C270" s="3" t="s">
        <v>517</v>
      </c>
      <c r="D270" s="53">
        <v>14.874</v>
      </c>
    </row>
    <row r="271" spans="1:4" ht="12.75">
      <c r="A271" s="3">
        <v>728</v>
      </c>
      <c r="B271" t="s">
        <v>171</v>
      </c>
      <c r="D271" s="3"/>
    </row>
    <row r="273" spans="1:4" ht="12.75">
      <c r="A273" s="3"/>
      <c r="B273" s="2" t="s">
        <v>518</v>
      </c>
      <c r="C273" s="2"/>
      <c r="D273" s="2" t="s">
        <v>148</v>
      </c>
    </row>
    <row r="274" spans="1:4" ht="12.75">
      <c r="A274" s="3"/>
      <c r="B274" s="2"/>
      <c r="C274" s="2"/>
      <c r="D274" s="2"/>
    </row>
    <row r="275" spans="1:4" ht="12.75">
      <c r="A275" s="3">
        <v>1</v>
      </c>
      <c r="B275" s="13" t="s">
        <v>519</v>
      </c>
      <c r="C275" s="3" t="s">
        <v>520</v>
      </c>
      <c r="D275" s="3"/>
    </row>
    <row r="276" spans="1:4" ht="12.75">
      <c r="A276" s="3">
        <v>64</v>
      </c>
      <c r="B276" s="14" t="s">
        <v>47</v>
      </c>
      <c r="C276" s="3" t="s">
        <v>521</v>
      </c>
      <c r="D276" s="53">
        <v>84.838</v>
      </c>
    </row>
    <row r="277" spans="1:4" ht="12.75">
      <c r="A277" s="3">
        <v>67</v>
      </c>
      <c r="B277" s="14" t="s">
        <v>19</v>
      </c>
      <c r="C277" s="3" t="s">
        <v>522</v>
      </c>
      <c r="D277" s="53">
        <v>84.081</v>
      </c>
    </row>
    <row r="278" spans="1:4" ht="12.75">
      <c r="A278" s="3">
        <v>117</v>
      </c>
      <c r="B278" s="14" t="s">
        <v>6</v>
      </c>
      <c r="C278" s="3" t="s">
        <v>523</v>
      </c>
      <c r="D278" s="53">
        <v>71.455</v>
      </c>
    </row>
    <row r="279" spans="1:4" ht="12.75">
      <c r="A279" s="3">
        <v>122</v>
      </c>
      <c r="B279" s="14" t="s">
        <v>20</v>
      </c>
      <c r="C279" s="3" t="s">
        <v>524</v>
      </c>
      <c r="D279" s="53">
        <v>70.192</v>
      </c>
    </row>
    <row r="280" spans="1:4" ht="12.75">
      <c r="A280" s="3">
        <v>144</v>
      </c>
      <c r="B280" t="s">
        <v>21</v>
      </c>
      <c r="C280" s="3" t="s">
        <v>525</v>
      </c>
      <c r="D280" s="53">
        <v>64.636</v>
      </c>
    </row>
    <row r="281" spans="1:4" ht="12.75">
      <c r="A281" s="3">
        <v>173</v>
      </c>
      <c r="B281" t="s">
        <v>25</v>
      </c>
      <c r="C281" s="3" t="s">
        <v>526</v>
      </c>
      <c r="D281" s="53">
        <v>57.373</v>
      </c>
    </row>
    <row r="282" spans="1:4" ht="12.75">
      <c r="A282" s="3">
        <v>189</v>
      </c>
      <c r="B282" t="s">
        <v>434</v>
      </c>
      <c r="C282" s="3" t="s">
        <v>527</v>
      </c>
      <c r="D282" s="53">
        <v>53.373</v>
      </c>
    </row>
    <row r="283" spans="1:4" ht="12.75">
      <c r="A283" s="3">
        <v>221</v>
      </c>
      <c r="B283" t="s">
        <v>194</v>
      </c>
      <c r="C283" s="3" t="s">
        <v>528</v>
      </c>
      <c r="D283" s="53">
        <v>45.192</v>
      </c>
    </row>
    <row r="284" spans="1:4" ht="12.75">
      <c r="A284" s="3">
        <v>229</v>
      </c>
      <c r="B284" t="s">
        <v>11</v>
      </c>
      <c r="C284" s="3" t="s">
        <v>529</v>
      </c>
      <c r="D284" s="53">
        <v>43.172</v>
      </c>
    </row>
    <row r="285" spans="1:4" ht="12.75">
      <c r="A285" s="3">
        <v>267</v>
      </c>
      <c r="B285" t="s">
        <v>35</v>
      </c>
      <c r="C285" s="3" t="s">
        <v>530</v>
      </c>
      <c r="D285" s="53">
        <v>33.376</v>
      </c>
    </row>
    <row r="286" spans="1:4" ht="12.75">
      <c r="A286" s="3">
        <v>268</v>
      </c>
      <c r="B286" t="s">
        <v>36</v>
      </c>
      <c r="C286" s="3" t="s">
        <v>531</v>
      </c>
      <c r="D286" s="53">
        <v>33.323</v>
      </c>
    </row>
    <row r="287" spans="1:4" ht="12.75">
      <c r="A287" s="3">
        <v>396</v>
      </c>
      <c r="B287" t="s">
        <v>171</v>
      </c>
      <c r="D287" s="3"/>
    </row>
    <row r="289" spans="1:4" ht="12.75">
      <c r="A289" s="3"/>
      <c r="B289" s="2" t="s">
        <v>532</v>
      </c>
      <c r="C289" s="2"/>
      <c r="D289" s="2" t="s">
        <v>148</v>
      </c>
    </row>
    <row r="290" spans="1:4" ht="12.75">
      <c r="A290" s="3"/>
      <c r="B290" s="2"/>
      <c r="C290" s="2"/>
      <c r="D290" s="2"/>
    </row>
    <row r="291" spans="1:4" ht="12.75">
      <c r="A291" s="3">
        <v>1</v>
      </c>
      <c r="B291" s="13" t="s">
        <v>533</v>
      </c>
      <c r="C291" s="3" t="s">
        <v>534</v>
      </c>
      <c r="D291" s="3"/>
    </row>
    <row r="292" spans="1:4" ht="12.75">
      <c r="A292" s="3">
        <v>15</v>
      </c>
      <c r="B292" s="14" t="s">
        <v>19</v>
      </c>
      <c r="C292" s="3" t="s">
        <v>535</v>
      </c>
      <c r="D292" s="53">
        <v>92.758</v>
      </c>
    </row>
    <row r="293" spans="1:4" ht="12.75">
      <c r="A293" s="3">
        <v>25</v>
      </c>
      <c r="B293" s="14" t="s">
        <v>20</v>
      </c>
      <c r="C293" s="3" t="s">
        <v>536</v>
      </c>
      <c r="D293" s="53">
        <v>87.264</v>
      </c>
    </row>
    <row r="294" spans="1:4" ht="12.75">
      <c r="A294" s="3">
        <v>29</v>
      </c>
      <c r="B294" t="s">
        <v>537</v>
      </c>
      <c r="C294" s="3" t="s">
        <v>538</v>
      </c>
      <c r="D294" s="53">
        <v>85.066</v>
      </c>
    </row>
    <row r="295" spans="1:4" ht="12.75">
      <c r="A295" s="3">
        <v>32</v>
      </c>
      <c r="B295" s="14" t="s">
        <v>14</v>
      </c>
      <c r="C295" s="3" t="s">
        <v>539</v>
      </c>
      <c r="D295" s="53">
        <v>83.418</v>
      </c>
    </row>
    <row r="296" spans="1:4" ht="12.75">
      <c r="A296" s="3">
        <v>42</v>
      </c>
      <c r="B296" t="s">
        <v>35</v>
      </c>
      <c r="C296" s="3" t="s">
        <v>540</v>
      </c>
      <c r="D296" s="53">
        <v>77.923</v>
      </c>
    </row>
    <row r="297" spans="1:4" ht="12.75">
      <c r="A297" s="3">
        <v>74</v>
      </c>
      <c r="B297" s="9" t="s">
        <v>45</v>
      </c>
      <c r="C297" s="3" t="s">
        <v>541</v>
      </c>
      <c r="D297" s="53">
        <v>60.34</v>
      </c>
    </row>
    <row r="298" spans="1:4" ht="12.75">
      <c r="A298" s="3">
        <v>76</v>
      </c>
      <c r="B298" s="9" t="s">
        <v>31</v>
      </c>
      <c r="C298" s="3" t="s">
        <v>542</v>
      </c>
      <c r="D298" s="53">
        <v>59.243</v>
      </c>
    </row>
    <row r="299" spans="1:4" ht="12.75">
      <c r="A299" s="3">
        <v>94</v>
      </c>
      <c r="B299" s="9" t="s">
        <v>24</v>
      </c>
      <c r="C299" s="3" t="s">
        <v>543</v>
      </c>
      <c r="D299" s="53">
        <v>49.352</v>
      </c>
    </row>
    <row r="300" spans="1:4" ht="12.75">
      <c r="A300" s="3">
        <v>110</v>
      </c>
      <c r="B300" t="s">
        <v>33</v>
      </c>
      <c r="C300" s="3" t="s">
        <v>544</v>
      </c>
      <c r="D300" s="53">
        <v>40.56</v>
      </c>
    </row>
    <row r="301" spans="1:4" ht="12.75">
      <c r="A301" s="3">
        <v>182</v>
      </c>
      <c r="B301" t="s">
        <v>171</v>
      </c>
      <c r="D301" s="3"/>
    </row>
    <row r="303" spans="1:8" ht="12.75">
      <c r="A303" s="3"/>
      <c r="B303" s="2" t="s">
        <v>545</v>
      </c>
      <c r="C303" s="2"/>
      <c r="D303" s="2" t="s">
        <v>148</v>
      </c>
      <c r="H303" s="3" t="s">
        <v>140</v>
      </c>
    </row>
    <row r="304" spans="1:10" ht="12.75">
      <c r="A304" s="3"/>
      <c r="B304" s="2"/>
      <c r="C304" s="2"/>
      <c r="D304" s="2"/>
      <c r="H304" s="3" t="s">
        <v>141</v>
      </c>
      <c r="I304" s="14"/>
      <c r="J304" s="14">
        <v>101</v>
      </c>
    </row>
    <row r="305" spans="1:10" ht="12.75">
      <c r="A305" s="3">
        <v>1</v>
      </c>
      <c r="B305" s="13" t="s">
        <v>546</v>
      </c>
      <c r="C305" s="3" t="s">
        <v>547</v>
      </c>
      <c r="D305" s="3"/>
      <c r="H305" s="3" t="s">
        <v>142</v>
      </c>
      <c r="I305" s="14"/>
      <c r="J305" s="14"/>
    </row>
    <row r="306" spans="1:10" ht="12.75">
      <c r="A306" s="3">
        <v>43</v>
      </c>
      <c r="B306" s="14" t="s">
        <v>19</v>
      </c>
      <c r="C306" s="3" t="s">
        <v>548</v>
      </c>
      <c r="D306" s="53">
        <v>89.918</v>
      </c>
      <c r="I306" s="19"/>
      <c r="J306" s="19"/>
    </row>
    <row r="307" spans="1:10" ht="12.75">
      <c r="A307" s="3">
        <v>99</v>
      </c>
      <c r="B307" s="14" t="s">
        <v>20</v>
      </c>
      <c r="C307" s="3" t="s">
        <v>549</v>
      </c>
      <c r="D307" s="53">
        <v>75.485</v>
      </c>
      <c r="I307" s="14"/>
      <c r="J307" s="14"/>
    </row>
    <row r="308" spans="1:10" ht="12.75">
      <c r="A308" s="3">
        <v>142</v>
      </c>
      <c r="B308" s="14" t="s">
        <v>47</v>
      </c>
      <c r="C308" s="3" t="s">
        <v>550</v>
      </c>
      <c r="D308" s="53">
        <v>64.402</v>
      </c>
      <c r="I308" s="14"/>
      <c r="J308" s="14"/>
    </row>
    <row r="309" spans="1:10" ht="12.75">
      <c r="A309" s="3">
        <v>188</v>
      </c>
      <c r="B309" s="14" t="s">
        <v>28</v>
      </c>
      <c r="C309" s="3" t="s">
        <v>551</v>
      </c>
      <c r="D309" s="53">
        <v>52.546</v>
      </c>
      <c r="I309" s="14" t="s">
        <v>143</v>
      </c>
      <c r="J309" s="55">
        <v>34700</v>
      </c>
    </row>
    <row r="310" spans="1:10" ht="12.75">
      <c r="A310" s="3">
        <v>236</v>
      </c>
      <c r="B310" t="s">
        <v>35</v>
      </c>
      <c r="C310" s="3" t="s">
        <v>552</v>
      </c>
      <c r="D310" s="53">
        <v>40.175</v>
      </c>
      <c r="I310" s="14" t="s">
        <v>144</v>
      </c>
      <c r="J310" s="56">
        <v>388</v>
      </c>
    </row>
    <row r="311" spans="1:10" ht="12.75">
      <c r="A311" s="3">
        <v>249</v>
      </c>
      <c r="B311" t="s">
        <v>434</v>
      </c>
      <c r="C311" s="3" t="s">
        <v>553</v>
      </c>
      <c r="D311" s="53">
        <v>55.808</v>
      </c>
      <c r="I311" s="57" t="s">
        <v>145</v>
      </c>
      <c r="J311" s="14">
        <f>J309/J310</f>
        <v>89.43298969072166</v>
      </c>
    </row>
    <row r="312" spans="1:10" ht="12.75">
      <c r="A312" s="3">
        <v>321</v>
      </c>
      <c r="B312" t="s">
        <v>21</v>
      </c>
      <c r="C312" s="3" t="s">
        <v>554</v>
      </c>
      <c r="D312" s="53">
        <v>18.268</v>
      </c>
      <c r="I312" s="14"/>
      <c r="J312" s="14"/>
    </row>
    <row r="313" spans="1:10" ht="12.75">
      <c r="A313" s="3">
        <v>322</v>
      </c>
      <c r="B313" s="9" t="s">
        <v>37</v>
      </c>
      <c r="C313" s="3" t="s">
        <v>555</v>
      </c>
      <c r="D313" s="53">
        <v>18.01</v>
      </c>
      <c r="I313" s="58" t="s">
        <v>146</v>
      </c>
      <c r="J313" s="19">
        <f>J304-J311</f>
        <v>11.567010309278345</v>
      </c>
    </row>
    <row r="314" spans="1:10" ht="12.75">
      <c r="A314" s="3">
        <v>347</v>
      </c>
      <c r="B314" s="14" t="s">
        <v>6</v>
      </c>
      <c r="C314" s="3" t="s">
        <v>556</v>
      </c>
      <c r="D314" s="53">
        <v>11.567</v>
      </c>
      <c r="I314" s="14"/>
      <c r="J314" s="14"/>
    </row>
    <row r="315" spans="1:4" ht="12.75">
      <c r="A315" s="3">
        <v>728</v>
      </c>
      <c r="B315" t="s">
        <v>171</v>
      </c>
      <c r="D315" s="3"/>
    </row>
    <row r="317" spans="1:4" ht="12.75">
      <c r="A317" s="3"/>
      <c r="B317" s="2" t="s">
        <v>557</v>
      </c>
      <c r="C317" s="2"/>
      <c r="D317" s="2" t="s">
        <v>148</v>
      </c>
    </row>
    <row r="318" spans="1:4" ht="12.75">
      <c r="A318" s="3"/>
      <c r="B318" s="2"/>
      <c r="C318" s="2"/>
      <c r="D318" s="2"/>
    </row>
    <row r="319" spans="1:4" ht="12.75">
      <c r="A319" s="3">
        <v>1</v>
      </c>
      <c r="B319" s="13" t="s">
        <v>558</v>
      </c>
      <c r="C319" s="3" t="s">
        <v>559</v>
      </c>
      <c r="D319" s="3"/>
    </row>
    <row r="320" spans="1:4" ht="12.75">
      <c r="A320" s="3">
        <v>72</v>
      </c>
      <c r="B320" t="s">
        <v>11</v>
      </c>
      <c r="C320" s="3" t="s">
        <v>560</v>
      </c>
      <c r="D320" s="53">
        <v>45.918</v>
      </c>
    </row>
    <row r="321" spans="1:4" ht="12.75">
      <c r="A321" s="3">
        <v>110</v>
      </c>
      <c r="B321" s="9" t="s">
        <v>31</v>
      </c>
      <c r="C321" s="3" t="s">
        <v>561</v>
      </c>
      <c r="D321" s="53">
        <v>39.547</v>
      </c>
    </row>
    <row r="322" spans="1:4" ht="12.75">
      <c r="A322" s="3">
        <v>179</v>
      </c>
      <c r="B322" t="s">
        <v>171</v>
      </c>
      <c r="D322" s="3"/>
    </row>
    <row r="324" spans="1:4" ht="12.75">
      <c r="A324" s="3"/>
      <c r="B324" s="2" t="s">
        <v>562</v>
      </c>
      <c r="C324" s="2"/>
      <c r="D324" s="2" t="s">
        <v>148</v>
      </c>
    </row>
    <row r="325" spans="1:4" ht="12.75">
      <c r="A325" s="3"/>
      <c r="B325" s="2"/>
      <c r="C325" s="2"/>
      <c r="D325" s="2"/>
    </row>
    <row r="326" spans="1:4" ht="12.75">
      <c r="A326" s="3">
        <v>1</v>
      </c>
      <c r="B326" s="13" t="s">
        <v>563</v>
      </c>
      <c r="C326" s="3" t="s">
        <v>564</v>
      </c>
      <c r="D326" s="3"/>
    </row>
    <row r="327" spans="1:4" ht="12.75">
      <c r="A327" s="3">
        <v>42</v>
      </c>
      <c r="B327" s="14" t="s">
        <v>28</v>
      </c>
      <c r="C327" s="3" t="s">
        <v>565</v>
      </c>
      <c r="D327" s="53">
        <v>78.049</v>
      </c>
    </row>
    <row r="328" spans="1:4" ht="12.75">
      <c r="A328" s="3">
        <v>58</v>
      </c>
      <c r="B328" s="14" t="s">
        <v>14</v>
      </c>
      <c r="C328" s="3" t="s">
        <v>566</v>
      </c>
      <c r="D328" s="53">
        <v>69.306</v>
      </c>
    </row>
    <row r="329" spans="1:4" ht="12.75">
      <c r="A329" s="3">
        <v>59</v>
      </c>
      <c r="B329" t="s">
        <v>21</v>
      </c>
      <c r="C329" s="3" t="s">
        <v>567</v>
      </c>
      <c r="D329" s="53">
        <v>68.76</v>
      </c>
    </row>
    <row r="330" spans="1:4" ht="12.75">
      <c r="A330" s="3">
        <v>69</v>
      </c>
      <c r="B330" t="s">
        <v>35</v>
      </c>
      <c r="C330" s="3" t="s">
        <v>568</v>
      </c>
      <c r="D330" s="53">
        <v>63.295</v>
      </c>
    </row>
    <row r="331" spans="1:4" ht="12.75">
      <c r="A331" s="3">
        <v>79</v>
      </c>
      <c r="B331" t="s">
        <v>434</v>
      </c>
      <c r="C331" s="3" t="s">
        <v>569</v>
      </c>
      <c r="D331" s="53">
        <v>57.831</v>
      </c>
    </row>
    <row r="332" spans="1:4" ht="12.75">
      <c r="A332" s="3">
        <v>314</v>
      </c>
      <c r="B332" t="s">
        <v>171</v>
      </c>
      <c r="D332" s="3"/>
    </row>
    <row r="334" spans="1:4" ht="12.75">
      <c r="A334" s="3"/>
      <c r="B334" s="2" t="s">
        <v>570</v>
      </c>
      <c r="C334" s="2"/>
      <c r="D334" s="2" t="s">
        <v>148</v>
      </c>
    </row>
    <row r="335" spans="1:4" ht="12.75">
      <c r="A335" s="3"/>
      <c r="B335" s="2"/>
      <c r="C335" s="2"/>
      <c r="D335" s="2"/>
    </row>
    <row r="336" spans="1:4" ht="12.75">
      <c r="A336" s="3">
        <v>1</v>
      </c>
      <c r="B336" s="13" t="s">
        <v>571</v>
      </c>
      <c r="C336" s="3" t="s">
        <v>572</v>
      </c>
      <c r="D336" s="3"/>
    </row>
    <row r="337" spans="1:4" ht="12.75">
      <c r="A337" s="3">
        <v>24</v>
      </c>
      <c r="B337" s="14" t="s">
        <v>19</v>
      </c>
      <c r="C337" s="3" t="s">
        <v>573</v>
      </c>
      <c r="D337" s="53">
        <v>91.244</v>
      </c>
    </row>
    <row r="338" spans="1:4" ht="12.75">
      <c r="A338" s="3">
        <v>25</v>
      </c>
      <c r="B338" s="14" t="s">
        <v>47</v>
      </c>
      <c r="C338" s="3" t="s">
        <v>574</v>
      </c>
      <c r="D338" s="53">
        <v>90.937</v>
      </c>
    </row>
    <row r="339" spans="1:4" ht="12.75">
      <c r="A339" s="3">
        <v>69</v>
      </c>
      <c r="B339" s="14" t="s">
        <v>20</v>
      </c>
      <c r="C339" s="3" t="s">
        <v>575</v>
      </c>
      <c r="D339" s="53">
        <v>72.951</v>
      </c>
    </row>
    <row r="340" spans="1:4" ht="12.75">
      <c r="A340" s="3">
        <v>87</v>
      </c>
      <c r="B340" t="s">
        <v>21</v>
      </c>
      <c r="C340" s="3" t="s">
        <v>576</v>
      </c>
      <c r="D340" s="53">
        <v>65.634</v>
      </c>
    </row>
    <row r="341" spans="1:4" ht="12.75">
      <c r="A341" s="3">
        <v>92</v>
      </c>
      <c r="B341" t="s">
        <v>25</v>
      </c>
      <c r="C341" s="3" t="s">
        <v>577</v>
      </c>
      <c r="D341" s="53">
        <v>63.602</v>
      </c>
    </row>
    <row r="342" spans="1:4" ht="12.75">
      <c r="A342" s="3">
        <v>96</v>
      </c>
      <c r="B342" t="s">
        <v>35</v>
      </c>
      <c r="C342" s="3" t="s">
        <v>578</v>
      </c>
      <c r="D342" s="53">
        <v>61.976</v>
      </c>
    </row>
    <row r="343" spans="1:4" ht="12.75">
      <c r="A343" s="3">
        <v>154</v>
      </c>
      <c r="B343" t="s">
        <v>11</v>
      </c>
      <c r="C343" s="3" t="s">
        <v>579</v>
      </c>
      <c r="D343" s="53">
        <v>38.398</v>
      </c>
    </row>
    <row r="344" spans="1:4" ht="12.75">
      <c r="A344" s="3">
        <v>163</v>
      </c>
      <c r="B344" t="s">
        <v>36</v>
      </c>
      <c r="C344" s="3" t="s">
        <v>464</v>
      </c>
      <c r="D344" s="53">
        <v>34.74</v>
      </c>
    </row>
    <row r="345" spans="1:4" ht="12.75">
      <c r="A345" s="3">
        <v>169</v>
      </c>
      <c r="B345" s="9" t="s">
        <v>37</v>
      </c>
      <c r="C345" s="3" t="s">
        <v>580</v>
      </c>
      <c r="D345" s="53">
        <v>32.301</v>
      </c>
    </row>
    <row r="346" spans="1:4" ht="12.75">
      <c r="A346" s="3">
        <v>182</v>
      </c>
      <c r="B346" s="9" t="s">
        <v>31</v>
      </c>
      <c r="C346" s="3" t="s">
        <v>456</v>
      </c>
      <c r="D346" s="53">
        <v>27.016</v>
      </c>
    </row>
    <row r="347" spans="1:4" ht="12.75">
      <c r="A347" s="3">
        <v>246</v>
      </c>
      <c r="B347" t="s">
        <v>171</v>
      </c>
      <c r="D347" s="3"/>
    </row>
    <row r="349" spans="1:4" ht="12.75">
      <c r="A349" s="3"/>
      <c r="B349" s="2" t="s">
        <v>581</v>
      </c>
      <c r="C349" s="2"/>
      <c r="D349" s="2" t="s">
        <v>148</v>
      </c>
    </row>
    <row r="350" spans="1:4" ht="12.75">
      <c r="A350" s="3"/>
      <c r="B350" s="2"/>
      <c r="C350" s="2"/>
      <c r="D350" s="2"/>
    </row>
    <row r="351" spans="1:4" ht="12.75">
      <c r="A351" s="3">
        <v>1</v>
      </c>
      <c r="B351" s="13" t="s">
        <v>502</v>
      </c>
      <c r="C351" s="3" t="s">
        <v>582</v>
      </c>
      <c r="D351" s="3"/>
    </row>
    <row r="352" spans="1:4" ht="12.75">
      <c r="A352" s="3">
        <v>71</v>
      </c>
      <c r="B352" s="14" t="s">
        <v>28</v>
      </c>
      <c r="C352" s="3" t="s">
        <v>504</v>
      </c>
      <c r="D352" s="53">
        <v>82.606</v>
      </c>
    </row>
    <row r="353" spans="1:4" ht="12.75">
      <c r="A353" s="3">
        <v>128</v>
      </c>
      <c r="B353" t="s">
        <v>25</v>
      </c>
      <c r="C353" s="3" t="s">
        <v>583</v>
      </c>
      <c r="D353" s="53">
        <v>67.839</v>
      </c>
    </row>
    <row r="354" spans="1:4" ht="12.75">
      <c r="A354" s="3">
        <v>152</v>
      </c>
      <c r="B354" s="14" t="s">
        <v>18</v>
      </c>
      <c r="C354" s="3" t="s">
        <v>584</v>
      </c>
      <c r="D354" s="53">
        <v>61.622</v>
      </c>
    </row>
    <row r="355" spans="1:4" ht="12.75">
      <c r="A355" s="3">
        <v>183</v>
      </c>
      <c r="B355" t="s">
        <v>21</v>
      </c>
      <c r="C355" s="3" t="s">
        <v>585</v>
      </c>
      <c r="D355" s="53">
        <v>53.59</v>
      </c>
    </row>
    <row r="356" spans="1:4" ht="12.75">
      <c r="A356" s="3">
        <v>192</v>
      </c>
      <c r="B356" t="s">
        <v>36</v>
      </c>
      <c r="C356" s="3" t="s">
        <v>586</v>
      </c>
      <c r="D356" s="53">
        <v>51.259</v>
      </c>
    </row>
    <row r="357" spans="1:4" ht="12.75">
      <c r="A357" s="3">
        <v>197</v>
      </c>
      <c r="B357" t="s">
        <v>194</v>
      </c>
      <c r="C357" s="3" t="s">
        <v>587</v>
      </c>
      <c r="D357" s="53">
        <v>49.963</v>
      </c>
    </row>
    <row r="358" spans="1:4" ht="12.75">
      <c r="A358" s="3">
        <v>218</v>
      </c>
      <c r="B358" t="s">
        <v>11</v>
      </c>
      <c r="C358" s="3" t="s">
        <v>588</v>
      </c>
      <c r="D358" s="53">
        <v>44.523</v>
      </c>
    </row>
    <row r="359" spans="1:4" ht="12.75">
      <c r="A359" s="3">
        <v>231</v>
      </c>
      <c r="B359" t="s">
        <v>447</v>
      </c>
      <c r="C359" s="3" t="s">
        <v>589</v>
      </c>
      <c r="D359" s="53">
        <v>41.155</v>
      </c>
    </row>
    <row r="360" spans="1:4" ht="12.75">
      <c r="A360" s="3">
        <v>235</v>
      </c>
      <c r="B360" s="9" t="s">
        <v>37</v>
      </c>
      <c r="C360" s="3" t="s">
        <v>510</v>
      </c>
      <c r="D360" s="53">
        <v>40.119</v>
      </c>
    </row>
    <row r="361" spans="1:4" ht="12.75">
      <c r="A361" s="3">
        <v>289</v>
      </c>
      <c r="B361" s="9" t="s">
        <v>31</v>
      </c>
      <c r="C361" s="3" t="s">
        <v>590</v>
      </c>
      <c r="D361" s="53">
        <v>26.129</v>
      </c>
    </row>
    <row r="362" spans="1:4" ht="12.75">
      <c r="A362" s="3">
        <v>386</v>
      </c>
      <c r="B362" t="s">
        <v>171</v>
      </c>
      <c r="D362" s="3"/>
    </row>
    <row r="364" spans="1:4" ht="12.75">
      <c r="A364" s="3"/>
      <c r="B364" s="2" t="s">
        <v>591</v>
      </c>
      <c r="C364" s="2"/>
      <c r="D364" s="2" t="s">
        <v>148</v>
      </c>
    </row>
    <row r="365" spans="1:4" ht="12.75">
      <c r="A365" s="3"/>
      <c r="B365" s="2"/>
      <c r="C365" s="2"/>
      <c r="D365" s="2"/>
    </row>
    <row r="366" spans="1:4" ht="12.75">
      <c r="A366" s="3">
        <v>1</v>
      </c>
      <c r="B366" s="13" t="s">
        <v>592</v>
      </c>
      <c r="C366" s="3" t="s">
        <v>593</v>
      </c>
      <c r="D366" s="3"/>
    </row>
    <row r="367" spans="1:4" ht="12.75">
      <c r="A367" s="3">
        <v>139</v>
      </c>
      <c r="B367" t="s">
        <v>21</v>
      </c>
      <c r="C367" s="3" t="s">
        <v>594</v>
      </c>
      <c r="D367" s="53">
        <v>68.294</v>
      </c>
    </row>
    <row r="368" spans="1:4" ht="12.75">
      <c r="A368" s="3">
        <v>174</v>
      </c>
      <c r="B368" t="s">
        <v>35</v>
      </c>
      <c r="C368" s="3" t="s">
        <v>471</v>
      </c>
      <c r="D368" s="53">
        <v>60.059</v>
      </c>
    </row>
    <row r="369" spans="1:4" ht="12.75">
      <c r="A369" s="3">
        <v>197</v>
      </c>
      <c r="B369" s="14" t="s">
        <v>18</v>
      </c>
      <c r="C369" s="3" t="s">
        <v>595</v>
      </c>
      <c r="D369" s="53">
        <v>54.647</v>
      </c>
    </row>
    <row r="370" spans="1:4" ht="12.75">
      <c r="A370" s="3">
        <v>220</v>
      </c>
      <c r="B370" t="s">
        <v>447</v>
      </c>
      <c r="C370" s="3" t="s">
        <v>596</v>
      </c>
      <c r="D370" s="53">
        <v>49.235</v>
      </c>
    </row>
    <row r="371" spans="1:4" ht="12.75">
      <c r="A371" s="3">
        <v>239</v>
      </c>
      <c r="B371" t="s">
        <v>434</v>
      </c>
      <c r="C371" s="3" t="s">
        <v>597</v>
      </c>
      <c r="D371" s="53">
        <v>44.764</v>
      </c>
    </row>
    <row r="372" spans="1:4" ht="12.75">
      <c r="A372" s="3">
        <v>329</v>
      </c>
      <c r="B372" s="9" t="s">
        <v>37</v>
      </c>
      <c r="C372" s="3" t="s">
        <v>598</v>
      </c>
      <c r="D372" s="53">
        <v>23.588</v>
      </c>
    </row>
    <row r="373" spans="1:4" ht="12.75">
      <c r="A373" s="3">
        <v>330</v>
      </c>
      <c r="B373" s="14" t="s">
        <v>44</v>
      </c>
      <c r="C373" s="3" t="s">
        <v>599</v>
      </c>
      <c r="D373" s="53">
        <v>23.353</v>
      </c>
    </row>
    <row r="374" spans="1:4" ht="12.75">
      <c r="A374" s="3">
        <v>412</v>
      </c>
      <c r="B374" t="s">
        <v>32</v>
      </c>
      <c r="C374" s="3" t="s">
        <v>600</v>
      </c>
      <c r="D374" s="53">
        <v>4.058</v>
      </c>
    </row>
    <row r="375" spans="1:4" ht="12.75">
      <c r="A375" s="3">
        <v>430</v>
      </c>
      <c r="B375" t="s">
        <v>171</v>
      </c>
      <c r="D375" s="3"/>
    </row>
    <row r="377" spans="1:4" ht="12.75">
      <c r="A377" s="3"/>
      <c r="B377" s="2" t="s">
        <v>601</v>
      </c>
      <c r="C377" s="2"/>
      <c r="D377" s="2" t="s">
        <v>148</v>
      </c>
    </row>
    <row r="378" spans="1:4" ht="12.75">
      <c r="A378" s="3"/>
      <c r="B378" s="2"/>
      <c r="C378" s="2"/>
      <c r="D378" s="2"/>
    </row>
    <row r="379" spans="1:4" ht="12.75">
      <c r="A379" s="3">
        <v>1</v>
      </c>
      <c r="B379" s="13" t="s">
        <v>602</v>
      </c>
      <c r="C379" s="3" t="s">
        <v>603</v>
      </c>
      <c r="D379" s="3"/>
    </row>
    <row r="380" spans="1:4" ht="12.75">
      <c r="A380" s="3">
        <v>40</v>
      </c>
      <c r="B380" s="14" t="s">
        <v>47</v>
      </c>
      <c r="C380" s="3" t="s">
        <v>604</v>
      </c>
      <c r="D380" s="53">
        <v>85.496</v>
      </c>
    </row>
    <row r="381" spans="1:4" ht="12.75">
      <c r="A381" s="3">
        <v>53</v>
      </c>
      <c r="B381" s="14" t="s">
        <v>28</v>
      </c>
      <c r="C381" s="3" t="s">
        <v>605</v>
      </c>
      <c r="D381" s="53">
        <v>80.457</v>
      </c>
    </row>
    <row r="382" spans="1:4" ht="12.75">
      <c r="A382" s="3">
        <v>60</v>
      </c>
      <c r="B382" t="s">
        <v>25</v>
      </c>
      <c r="C382" s="3" t="s">
        <v>606</v>
      </c>
      <c r="D382" s="53">
        <v>77.744</v>
      </c>
    </row>
    <row r="383" spans="1:4" ht="12.75">
      <c r="A383" s="3">
        <v>63</v>
      </c>
      <c r="B383" t="s">
        <v>21</v>
      </c>
      <c r="C383" s="3" t="s">
        <v>607</v>
      </c>
      <c r="D383" s="53">
        <v>76.581</v>
      </c>
    </row>
    <row r="384" spans="1:4" ht="12.75">
      <c r="A384" s="3">
        <v>75</v>
      </c>
      <c r="B384" s="14" t="s">
        <v>20</v>
      </c>
      <c r="C384" s="3" t="s">
        <v>608</v>
      </c>
      <c r="D384" s="53">
        <v>71.93</v>
      </c>
    </row>
    <row r="385" spans="1:4" ht="12.75">
      <c r="A385" s="3">
        <v>102</v>
      </c>
      <c r="B385" t="s">
        <v>35</v>
      </c>
      <c r="C385" s="3" t="s">
        <v>609</v>
      </c>
      <c r="D385" s="53">
        <v>61.465</v>
      </c>
    </row>
    <row r="386" spans="1:4" ht="12.75">
      <c r="A386" s="3">
        <v>119</v>
      </c>
      <c r="B386" t="s">
        <v>194</v>
      </c>
      <c r="C386" s="3" t="s">
        <v>610</v>
      </c>
      <c r="D386" s="53">
        <v>54.876</v>
      </c>
    </row>
    <row r="387" spans="1:4" ht="12.75">
      <c r="A387" s="3">
        <v>127</v>
      </c>
      <c r="B387" t="s">
        <v>36</v>
      </c>
      <c r="C387" s="3" t="s">
        <v>611</v>
      </c>
      <c r="D387" s="53">
        <v>51.775</v>
      </c>
    </row>
    <row r="388" spans="1:4" ht="12.75">
      <c r="A388" s="3">
        <v>141</v>
      </c>
      <c r="B388" t="s">
        <v>434</v>
      </c>
      <c r="C388" s="3" t="s">
        <v>612</v>
      </c>
      <c r="D388" s="53">
        <v>46.349</v>
      </c>
    </row>
    <row r="389" spans="1:4" ht="12.75">
      <c r="A389" s="3">
        <v>150</v>
      </c>
      <c r="B389" t="s">
        <v>613</v>
      </c>
      <c r="C389" s="3" t="s">
        <v>614</v>
      </c>
      <c r="D389" s="53">
        <v>42.86</v>
      </c>
    </row>
    <row r="390" spans="1:4" ht="12.75">
      <c r="A390" s="3">
        <v>161</v>
      </c>
      <c r="B390" s="9" t="s">
        <v>432</v>
      </c>
      <c r="C390" s="3" t="s">
        <v>615</v>
      </c>
      <c r="D390" s="53">
        <v>38.597</v>
      </c>
    </row>
    <row r="391" spans="1:4" ht="12.75">
      <c r="A391" s="3">
        <v>182</v>
      </c>
      <c r="B391" s="9" t="s">
        <v>31</v>
      </c>
      <c r="C391" s="3" t="s">
        <v>616</v>
      </c>
      <c r="D391" s="53">
        <v>30.457</v>
      </c>
    </row>
    <row r="392" spans="1:4" ht="12.75">
      <c r="A392" s="3">
        <v>190</v>
      </c>
      <c r="B392" t="s">
        <v>11</v>
      </c>
      <c r="C392" s="3" t="s">
        <v>617</v>
      </c>
      <c r="D392" s="53">
        <v>27.357</v>
      </c>
    </row>
    <row r="393" spans="1:4" ht="12.75">
      <c r="A393" s="3">
        <v>258</v>
      </c>
      <c r="B393" t="s">
        <v>171</v>
      </c>
      <c r="D393" s="3"/>
    </row>
    <row r="395" spans="1:4" ht="12.75">
      <c r="A395" s="3"/>
      <c r="B395" s="2" t="s">
        <v>618</v>
      </c>
      <c r="C395" s="2"/>
      <c r="D395" s="2" t="s">
        <v>148</v>
      </c>
    </row>
    <row r="396" spans="1:4" ht="12.75">
      <c r="A396" s="3"/>
      <c r="B396" s="2"/>
      <c r="C396" s="2"/>
      <c r="D396" s="2"/>
    </row>
    <row r="397" spans="1:4" ht="12.75">
      <c r="A397" s="3">
        <v>1</v>
      </c>
      <c r="B397" s="13" t="s">
        <v>619</v>
      </c>
      <c r="C397" s="3" t="s">
        <v>603</v>
      </c>
      <c r="D397" s="3"/>
    </row>
    <row r="398" spans="1:4" ht="12.75">
      <c r="A398" s="3">
        <v>90</v>
      </c>
      <c r="B398" s="14" t="s">
        <v>19</v>
      </c>
      <c r="C398" s="3" t="s">
        <v>620</v>
      </c>
      <c r="D398" s="53">
        <v>83.63</v>
      </c>
    </row>
    <row r="399" spans="1:4" ht="12.75">
      <c r="A399" s="3">
        <v>123</v>
      </c>
      <c r="B399" s="14" t="s">
        <v>28</v>
      </c>
      <c r="C399" s="3" t="s">
        <v>621</v>
      </c>
      <c r="D399" s="53">
        <v>77.255</v>
      </c>
    </row>
    <row r="400" spans="1:4" ht="12.75">
      <c r="A400" s="3">
        <v>139</v>
      </c>
      <c r="B400" s="14" t="s">
        <v>20</v>
      </c>
      <c r="C400" s="3" t="s">
        <v>622</v>
      </c>
      <c r="D400" s="53">
        <v>74.166</v>
      </c>
    </row>
    <row r="401" spans="1:4" ht="12.75">
      <c r="A401" s="3">
        <v>167</v>
      </c>
      <c r="B401" t="s">
        <v>25</v>
      </c>
      <c r="C401" s="3" t="s">
        <v>623</v>
      </c>
      <c r="D401" s="53">
        <v>68.761</v>
      </c>
    </row>
    <row r="402" spans="1:4" ht="12.75">
      <c r="A402" s="3">
        <v>179</v>
      </c>
      <c r="B402" s="14" t="s">
        <v>44</v>
      </c>
      <c r="C402" s="3" t="s">
        <v>624</v>
      </c>
      <c r="D402" s="53">
        <v>66.444</v>
      </c>
    </row>
    <row r="403" spans="1:4" ht="12.75">
      <c r="A403" s="3">
        <v>196</v>
      </c>
      <c r="B403" t="s">
        <v>21</v>
      </c>
      <c r="C403" s="3" t="s">
        <v>625</v>
      </c>
      <c r="D403" s="53">
        <v>63.162</v>
      </c>
    </row>
    <row r="404" spans="1:4" ht="12.75">
      <c r="A404" s="3">
        <v>222</v>
      </c>
      <c r="B404" s="14" t="s">
        <v>14</v>
      </c>
      <c r="C404" s="3" t="s">
        <v>626</v>
      </c>
      <c r="D404" s="53">
        <v>58.143</v>
      </c>
    </row>
    <row r="405" spans="1:4" ht="12.75">
      <c r="A405" s="3">
        <v>232</v>
      </c>
      <c r="B405" t="s">
        <v>194</v>
      </c>
      <c r="C405" s="3" t="s">
        <v>627</v>
      </c>
      <c r="D405" s="53">
        <v>56.212</v>
      </c>
    </row>
    <row r="406" spans="1:4" ht="12.75">
      <c r="A406" s="3">
        <v>265</v>
      </c>
      <c r="B406" s="14" t="s">
        <v>18</v>
      </c>
      <c r="C406" s="3" t="s">
        <v>611</v>
      </c>
      <c r="D406" s="53">
        <v>49.842</v>
      </c>
    </row>
    <row r="407" spans="1:4" ht="12.75">
      <c r="A407" s="3">
        <v>340</v>
      </c>
      <c r="B407" s="9" t="s">
        <v>37</v>
      </c>
      <c r="C407" s="3" t="s">
        <v>628</v>
      </c>
      <c r="D407" s="53">
        <v>35.363</v>
      </c>
    </row>
    <row r="408" spans="1:4" ht="12.75">
      <c r="A408" s="3">
        <v>346</v>
      </c>
      <c r="B408" s="9" t="s">
        <v>31</v>
      </c>
      <c r="C408" s="3" t="s">
        <v>250</v>
      </c>
      <c r="D408" s="53">
        <v>34.205</v>
      </c>
    </row>
    <row r="409" spans="1:4" ht="12.75">
      <c r="A409" s="3">
        <v>347</v>
      </c>
      <c r="B409" t="s">
        <v>35</v>
      </c>
      <c r="C409" s="3" t="s">
        <v>629</v>
      </c>
      <c r="D409" s="53">
        <v>34.012</v>
      </c>
    </row>
    <row r="410" spans="1:4" ht="12.75">
      <c r="A410" s="3">
        <v>379</v>
      </c>
      <c r="B410" t="s">
        <v>11</v>
      </c>
      <c r="C410" s="3" t="s">
        <v>630</v>
      </c>
      <c r="D410" s="53">
        <v>27.834</v>
      </c>
    </row>
    <row r="411" spans="1:4" ht="12.75">
      <c r="A411" s="3">
        <v>499</v>
      </c>
      <c r="B411" s="9" t="s">
        <v>38</v>
      </c>
      <c r="C411" s="3" t="s">
        <v>631</v>
      </c>
      <c r="D411" s="53">
        <v>4.668</v>
      </c>
    </row>
    <row r="412" spans="1:4" ht="12.75">
      <c r="A412" s="3">
        <v>500</v>
      </c>
      <c r="B412" s="14" t="s">
        <v>47</v>
      </c>
      <c r="C412" s="3" t="s">
        <v>632</v>
      </c>
      <c r="D412" s="53">
        <v>4.475</v>
      </c>
    </row>
    <row r="413" spans="1:4" ht="12.75">
      <c r="A413" s="3">
        <v>507</v>
      </c>
      <c r="B413" s="9" t="s">
        <v>23</v>
      </c>
      <c r="C413" s="3" t="s">
        <v>633</v>
      </c>
      <c r="D413" s="53">
        <v>3.124</v>
      </c>
    </row>
    <row r="414" spans="1:4" ht="12.75">
      <c r="A414" s="3">
        <v>518</v>
      </c>
      <c r="B414" t="s">
        <v>171</v>
      </c>
      <c r="D414" s="3"/>
    </row>
    <row r="418" spans="1:4" ht="12.75">
      <c r="A418" s="3">
        <v>40</v>
      </c>
      <c r="B418" s="14" t="s">
        <v>47</v>
      </c>
      <c r="C418" s="3" t="s">
        <v>604</v>
      </c>
      <c r="D418" s="53">
        <v>85.496</v>
      </c>
    </row>
    <row r="419" spans="1:4" ht="12.75">
      <c r="A419" s="3">
        <v>102</v>
      </c>
      <c r="B419" t="s">
        <v>35</v>
      </c>
      <c r="C419" s="3" t="s">
        <v>609</v>
      </c>
      <c r="D419" s="53">
        <v>61.465</v>
      </c>
    </row>
    <row r="422" spans="1:4" ht="12.75">
      <c r="A422" s="3"/>
      <c r="B422" s="2" t="s">
        <v>634</v>
      </c>
      <c r="C422" s="2"/>
      <c r="D422" s="2" t="s">
        <v>148</v>
      </c>
    </row>
    <row r="423" spans="1:4" ht="12.75">
      <c r="A423" s="3"/>
      <c r="B423" s="2"/>
      <c r="C423" s="2"/>
      <c r="D423" s="2"/>
    </row>
    <row r="424" spans="1:4" ht="12.75">
      <c r="A424" s="3">
        <v>1</v>
      </c>
      <c r="B424" s="13" t="s">
        <v>392</v>
      </c>
      <c r="C424" s="3" t="s">
        <v>635</v>
      </c>
      <c r="D424" s="3"/>
    </row>
    <row r="425" spans="1:4" ht="12.75">
      <c r="A425" s="3">
        <v>64</v>
      </c>
      <c r="B425" s="14" t="s">
        <v>28</v>
      </c>
      <c r="C425" s="3" t="s">
        <v>156</v>
      </c>
      <c r="D425" s="53">
        <v>89.01</v>
      </c>
    </row>
    <row r="426" spans="1:4" ht="12.75">
      <c r="A426" s="3">
        <v>112</v>
      </c>
      <c r="B426" s="14" t="s">
        <v>20</v>
      </c>
      <c r="C426" s="3" t="s">
        <v>636</v>
      </c>
      <c r="D426" s="53">
        <v>80.03</v>
      </c>
    </row>
    <row r="427" spans="1:4" ht="12.75">
      <c r="A427" s="3">
        <v>115</v>
      </c>
      <c r="B427" t="s">
        <v>25</v>
      </c>
      <c r="C427" s="3" t="s">
        <v>637</v>
      </c>
      <c r="D427" s="53">
        <v>79.46</v>
      </c>
    </row>
    <row r="428" spans="1:4" ht="12.75">
      <c r="A428" s="3">
        <v>128</v>
      </c>
      <c r="B428" t="s">
        <v>447</v>
      </c>
      <c r="C428" s="3" t="s">
        <v>638</v>
      </c>
      <c r="D428" s="53">
        <v>77.03</v>
      </c>
    </row>
    <row r="429" spans="1:4" ht="12.75">
      <c r="A429" s="3">
        <v>145</v>
      </c>
      <c r="B429" t="s">
        <v>21</v>
      </c>
      <c r="C429" s="3" t="s">
        <v>162</v>
      </c>
      <c r="D429" s="53">
        <v>73.85</v>
      </c>
    </row>
    <row r="430" spans="1:4" ht="12.75">
      <c r="A430" s="3">
        <v>201</v>
      </c>
      <c r="B430" t="s">
        <v>194</v>
      </c>
      <c r="C430" s="3" t="s">
        <v>639</v>
      </c>
      <c r="D430" s="53">
        <v>63.36</v>
      </c>
    </row>
    <row r="431" spans="1:4" ht="12.75">
      <c r="A431" s="3">
        <v>202</v>
      </c>
      <c r="B431" s="14" t="s">
        <v>44</v>
      </c>
      <c r="C431" s="3" t="s">
        <v>640</v>
      </c>
      <c r="D431" s="53">
        <v>63.17</v>
      </c>
    </row>
    <row r="432" spans="1:4" ht="12.75">
      <c r="A432" s="3">
        <v>266</v>
      </c>
      <c r="B432" t="s">
        <v>434</v>
      </c>
      <c r="C432" s="3" t="s">
        <v>641</v>
      </c>
      <c r="D432" s="53">
        <v>51.19</v>
      </c>
    </row>
    <row r="433" spans="1:4" ht="12.75">
      <c r="A433" s="3">
        <v>285</v>
      </c>
      <c r="B433" t="s">
        <v>36</v>
      </c>
      <c r="C433" s="3" t="s">
        <v>630</v>
      </c>
      <c r="D433" s="53">
        <v>47.63</v>
      </c>
    </row>
    <row r="434" spans="1:4" ht="12.75">
      <c r="A434" s="3">
        <v>294</v>
      </c>
      <c r="B434" t="s">
        <v>11</v>
      </c>
      <c r="C434" s="3" t="s">
        <v>642</v>
      </c>
      <c r="D434" s="53">
        <v>45.94</v>
      </c>
    </row>
    <row r="435" spans="1:4" ht="12.75">
      <c r="A435" s="3">
        <v>354</v>
      </c>
      <c r="B435" s="14" t="s">
        <v>14</v>
      </c>
      <c r="C435" s="3" t="s">
        <v>643</v>
      </c>
      <c r="D435" s="53">
        <v>34.71</v>
      </c>
    </row>
    <row r="436" spans="1:4" ht="12.75">
      <c r="A436" s="3">
        <v>389</v>
      </c>
      <c r="B436" s="9" t="s">
        <v>31</v>
      </c>
      <c r="C436" s="3" t="s">
        <v>644</v>
      </c>
      <c r="D436" s="53">
        <v>28.15</v>
      </c>
    </row>
    <row r="437" spans="1:4" ht="12.75">
      <c r="A437" s="3">
        <v>459</v>
      </c>
      <c r="B437" t="s">
        <v>33</v>
      </c>
      <c r="C437" s="3" t="s">
        <v>645</v>
      </c>
      <c r="D437" s="53">
        <v>15.04</v>
      </c>
    </row>
    <row r="438" spans="1:4" ht="12.75">
      <c r="A438" s="3">
        <v>460</v>
      </c>
      <c r="B438" t="s">
        <v>35</v>
      </c>
      <c r="C438" s="3" t="s">
        <v>646</v>
      </c>
      <c r="D438" s="53">
        <v>14.86</v>
      </c>
    </row>
    <row r="439" spans="1:4" ht="12.75">
      <c r="A439" s="3">
        <v>482</v>
      </c>
      <c r="B439" t="s">
        <v>32</v>
      </c>
      <c r="C439" s="3" t="s">
        <v>647</v>
      </c>
      <c r="D439" s="53">
        <v>10.74</v>
      </c>
    </row>
    <row r="440" spans="1:4" ht="12.75">
      <c r="A440" s="3">
        <v>534</v>
      </c>
      <c r="B440" t="s">
        <v>171</v>
      </c>
      <c r="D440" s="3"/>
    </row>
    <row r="442" spans="1:4" ht="12.75">
      <c r="A442" s="3"/>
      <c r="B442" s="2" t="s">
        <v>418</v>
      </c>
      <c r="C442" s="2"/>
      <c r="D442" s="2" t="s">
        <v>148</v>
      </c>
    </row>
    <row r="443" spans="1:4" ht="12.75">
      <c r="A443" s="3"/>
      <c r="B443" s="2"/>
      <c r="C443" s="2"/>
      <c r="D443" s="2"/>
    </row>
    <row r="444" spans="1:4" ht="12.75">
      <c r="A444" s="3">
        <v>1</v>
      </c>
      <c r="B444" s="13" t="s">
        <v>474</v>
      </c>
      <c r="C444" s="3" t="s">
        <v>648</v>
      </c>
      <c r="D444" s="3"/>
    </row>
    <row r="445" spans="1:4" ht="12.75">
      <c r="A445" s="3">
        <v>20</v>
      </c>
      <c r="B445" s="14" t="s">
        <v>649</v>
      </c>
      <c r="C445" s="3" t="s">
        <v>650</v>
      </c>
      <c r="D445" s="53">
        <v>85.25</v>
      </c>
    </row>
    <row r="446" spans="1:4" ht="12.75">
      <c r="A446" s="3">
        <v>25</v>
      </c>
      <c r="B446" s="14" t="s">
        <v>39</v>
      </c>
      <c r="C446" s="3" t="s">
        <v>651</v>
      </c>
      <c r="D446" s="53">
        <v>81.31</v>
      </c>
    </row>
    <row r="447" spans="1:4" ht="12.75">
      <c r="A447" s="3">
        <v>47</v>
      </c>
      <c r="B447" t="s">
        <v>652</v>
      </c>
      <c r="C447" s="3" t="s">
        <v>653</v>
      </c>
      <c r="D447" s="53">
        <v>63.99</v>
      </c>
    </row>
    <row r="448" spans="1:4" ht="12.75">
      <c r="A448" s="3">
        <v>67</v>
      </c>
      <c r="B448" s="9" t="s">
        <v>24</v>
      </c>
      <c r="C448" s="3" t="s">
        <v>654</v>
      </c>
      <c r="D448" s="53">
        <v>48.24</v>
      </c>
    </row>
    <row r="449" spans="1:4" ht="12.75">
      <c r="A449" s="3">
        <v>70</v>
      </c>
      <c r="B449" t="s">
        <v>22</v>
      </c>
      <c r="C449" s="3" t="s">
        <v>655</v>
      </c>
      <c r="D449" s="53">
        <v>45.88</v>
      </c>
    </row>
    <row r="450" spans="1:4" ht="12.75">
      <c r="A450" s="3">
        <v>121</v>
      </c>
      <c r="B450" s="9" t="s">
        <v>23</v>
      </c>
      <c r="C450" s="3" t="s">
        <v>656</v>
      </c>
      <c r="D450" s="53">
        <v>5.72</v>
      </c>
    </row>
    <row r="451" spans="1:4" ht="12.75">
      <c r="A451" s="3">
        <v>127</v>
      </c>
      <c r="B451" t="s">
        <v>171</v>
      </c>
      <c r="D451" s="3"/>
    </row>
    <row r="453" spans="1:4" ht="12.75">
      <c r="A453" s="3"/>
      <c r="B453" s="2" t="s">
        <v>657</v>
      </c>
      <c r="C453" s="2"/>
      <c r="D453" s="2" t="s">
        <v>148</v>
      </c>
    </row>
    <row r="454" spans="1:4" ht="12.75">
      <c r="A454" s="3"/>
      <c r="B454" s="2"/>
      <c r="C454" s="2"/>
      <c r="D454" s="2"/>
    </row>
    <row r="455" spans="1:4" ht="12.75">
      <c r="A455" s="3">
        <v>1</v>
      </c>
      <c r="B455" s="13" t="s">
        <v>658</v>
      </c>
      <c r="C455" s="3" t="s">
        <v>659</v>
      </c>
      <c r="D455" s="3"/>
    </row>
    <row r="456" spans="1:4" ht="12.75">
      <c r="A456" s="3">
        <v>15</v>
      </c>
      <c r="B456" s="14" t="s">
        <v>19</v>
      </c>
      <c r="C456" s="3" t="s">
        <v>660</v>
      </c>
      <c r="D456" s="53">
        <v>92.89</v>
      </c>
    </row>
    <row r="457" spans="1:4" ht="12.75">
      <c r="A457" s="3">
        <v>45</v>
      </c>
      <c r="B457" s="14" t="s">
        <v>20</v>
      </c>
      <c r="C457" s="3" t="s">
        <v>661</v>
      </c>
      <c r="D457" s="53">
        <v>76.68</v>
      </c>
    </row>
    <row r="458" spans="1:4" ht="12.75">
      <c r="A458" s="3">
        <v>59</v>
      </c>
      <c r="B458" t="s">
        <v>25</v>
      </c>
      <c r="C458" s="3" t="s">
        <v>662</v>
      </c>
      <c r="D458" s="53">
        <v>69.11</v>
      </c>
    </row>
    <row r="459" spans="1:4" ht="12.75">
      <c r="A459" s="3">
        <v>78</v>
      </c>
      <c r="B459" t="s">
        <v>35</v>
      </c>
      <c r="C459" s="3" t="s">
        <v>663</v>
      </c>
      <c r="D459" s="53">
        <v>58.84</v>
      </c>
    </row>
    <row r="460" spans="1:4" ht="12.75">
      <c r="A460" s="3">
        <v>95</v>
      </c>
      <c r="B460" t="s">
        <v>11</v>
      </c>
      <c r="C460" s="3" t="s">
        <v>664</v>
      </c>
      <c r="D460" s="53">
        <v>49.65</v>
      </c>
    </row>
    <row r="461" spans="1:4" ht="12.75">
      <c r="A461" s="3">
        <v>131</v>
      </c>
      <c r="B461" s="9" t="s">
        <v>31</v>
      </c>
      <c r="C461" s="3" t="s">
        <v>665</v>
      </c>
      <c r="D461" s="53">
        <v>30.19</v>
      </c>
    </row>
    <row r="462" spans="1:4" ht="12.75">
      <c r="A462" s="3">
        <v>185</v>
      </c>
      <c r="B462" t="s">
        <v>171</v>
      </c>
      <c r="D462" s="3"/>
    </row>
    <row r="464" spans="1:4" ht="12.75">
      <c r="A464" s="3"/>
      <c r="B464" s="2" t="s">
        <v>666</v>
      </c>
      <c r="C464" s="2"/>
      <c r="D464" s="2" t="s">
        <v>148</v>
      </c>
    </row>
    <row r="465" spans="1:4" ht="12.75">
      <c r="A465" s="3"/>
      <c r="B465" s="2"/>
      <c r="C465" s="2"/>
      <c r="D465" s="2"/>
    </row>
    <row r="466" spans="1:4" ht="12.75">
      <c r="A466" s="3">
        <v>1</v>
      </c>
      <c r="B466" s="13" t="s">
        <v>459</v>
      </c>
      <c r="C466" s="3" t="s">
        <v>667</v>
      </c>
      <c r="D466" s="3"/>
    </row>
    <row r="467" spans="1:4" ht="12.75">
      <c r="A467" s="3">
        <v>27</v>
      </c>
      <c r="B467" s="14" t="s">
        <v>19</v>
      </c>
      <c r="C467" s="3" t="s">
        <v>668</v>
      </c>
      <c r="D467" s="53">
        <v>91.85</v>
      </c>
    </row>
    <row r="468" spans="1:4" ht="12.75">
      <c r="A468" s="3">
        <v>59</v>
      </c>
      <c r="B468" s="14" t="s">
        <v>28</v>
      </c>
      <c r="C468" s="3" t="s">
        <v>669</v>
      </c>
      <c r="D468" s="53">
        <v>81</v>
      </c>
    </row>
    <row r="469" spans="1:4" ht="12.75">
      <c r="A469" s="3">
        <v>65</v>
      </c>
      <c r="B469" s="14" t="s">
        <v>20</v>
      </c>
      <c r="C469" s="3" t="s">
        <v>670</v>
      </c>
      <c r="D469" s="53">
        <v>78.97</v>
      </c>
    </row>
    <row r="470" spans="1:4" ht="12.75">
      <c r="A470" s="3">
        <v>117</v>
      </c>
      <c r="B470" t="s">
        <v>21</v>
      </c>
      <c r="C470" s="3" t="s">
        <v>671</v>
      </c>
      <c r="D470" s="53">
        <v>61.34</v>
      </c>
    </row>
    <row r="471" spans="1:4" ht="12.75">
      <c r="A471" s="3">
        <v>124</v>
      </c>
      <c r="B471" t="s">
        <v>35</v>
      </c>
      <c r="C471" s="3" t="s">
        <v>672</v>
      </c>
      <c r="D471" s="53">
        <v>58.97</v>
      </c>
    </row>
    <row r="472" spans="1:4" ht="12.75">
      <c r="A472" s="3">
        <v>136</v>
      </c>
      <c r="B472" t="s">
        <v>194</v>
      </c>
      <c r="C472" s="3" t="s">
        <v>673</v>
      </c>
      <c r="D472" s="53">
        <v>54.9</v>
      </c>
    </row>
    <row r="473" spans="1:4" ht="12.75">
      <c r="A473" s="3">
        <v>174</v>
      </c>
      <c r="B473" t="s">
        <v>11</v>
      </c>
      <c r="C473" s="3" t="s">
        <v>674</v>
      </c>
      <c r="D473" s="53">
        <v>42.02</v>
      </c>
    </row>
    <row r="474" spans="1:4" ht="12.75">
      <c r="A474" s="3">
        <v>189</v>
      </c>
      <c r="B474" s="9" t="s">
        <v>432</v>
      </c>
      <c r="C474" s="3" t="s">
        <v>675</v>
      </c>
      <c r="D474" s="53">
        <v>36.93</v>
      </c>
    </row>
    <row r="475" spans="1:4" ht="12.75">
      <c r="A475" s="3">
        <v>207</v>
      </c>
      <c r="B475" s="9" t="s">
        <v>37</v>
      </c>
      <c r="C475" s="3" t="s">
        <v>676</v>
      </c>
      <c r="D475" s="53">
        <v>30.83</v>
      </c>
    </row>
    <row r="476" spans="1:4" ht="12.75">
      <c r="A476" s="3">
        <v>244</v>
      </c>
      <c r="B476" s="9" t="s">
        <v>31</v>
      </c>
      <c r="C476" s="3" t="s">
        <v>677</v>
      </c>
      <c r="D476" s="53">
        <v>18.29</v>
      </c>
    </row>
    <row r="477" spans="1:4" ht="12.75">
      <c r="A477" s="3">
        <v>295</v>
      </c>
      <c r="B477" t="s">
        <v>171</v>
      </c>
      <c r="D477" s="3"/>
    </row>
    <row r="479" spans="1:4" ht="12.75">
      <c r="A479" s="3"/>
      <c r="B479" s="2" t="s">
        <v>678</v>
      </c>
      <c r="C479" s="2"/>
      <c r="D479" s="2" t="s">
        <v>148</v>
      </c>
    </row>
    <row r="480" spans="1:4" ht="12.75">
      <c r="A480" s="3"/>
      <c r="B480" s="2"/>
      <c r="C480" s="2"/>
      <c r="D480" s="2"/>
    </row>
    <row r="481" spans="1:4" ht="12.75">
      <c r="A481" s="3">
        <v>1</v>
      </c>
      <c r="B481" s="13" t="s">
        <v>679</v>
      </c>
      <c r="C481" s="3" t="s">
        <v>544</v>
      </c>
      <c r="D481" s="3"/>
    </row>
    <row r="482" spans="1:4" ht="12.75">
      <c r="A482" s="3">
        <v>62</v>
      </c>
      <c r="B482" s="9" t="s">
        <v>31</v>
      </c>
      <c r="C482" s="3" t="s">
        <v>680</v>
      </c>
      <c r="D482" s="53">
        <v>34.33</v>
      </c>
    </row>
    <row r="483" spans="1:4" ht="12.75">
      <c r="A483" s="3">
        <v>93</v>
      </c>
      <c r="B483" t="s">
        <v>171</v>
      </c>
      <c r="D483" s="3"/>
    </row>
    <row r="485" spans="1:4" ht="12.75">
      <c r="A485" s="3"/>
      <c r="B485" s="2" t="s">
        <v>681</v>
      </c>
      <c r="C485" s="2"/>
      <c r="D485" s="2" t="s">
        <v>148</v>
      </c>
    </row>
    <row r="486" spans="1:4" ht="12.75">
      <c r="A486" s="3"/>
      <c r="B486" s="2"/>
      <c r="C486" s="2"/>
      <c r="D486" s="2"/>
    </row>
    <row r="487" spans="1:4" ht="12.75">
      <c r="A487" s="3">
        <v>1</v>
      </c>
      <c r="B487" s="13" t="s">
        <v>682</v>
      </c>
      <c r="C487" s="3" t="s">
        <v>683</v>
      </c>
      <c r="D487" s="3"/>
    </row>
    <row r="488" spans="1:4" ht="12.75">
      <c r="A488" s="3">
        <v>154</v>
      </c>
      <c r="B488" s="14" t="s">
        <v>28</v>
      </c>
      <c r="C488" s="3" t="s">
        <v>684</v>
      </c>
      <c r="D488" s="53">
        <v>74.99</v>
      </c>
    </row>
    <row r="489" spans="1:4" ht="12.75">
      <c r="A489" s="3">
        <v>299</v>
      </c>
      <c r="B489" s="14" t="s">
        <v>44</v>
      </c>
      <c r="C489" s="3" t="s">
        <v>685</v>
      </c>
      <c r="D489" s="53">
        <v>50.49</v>
      </c>
    </row>
    <row r="490" spans="1:4" ht="12.75">
      <c r="A490" s="3">
        <v>308</v>
      </c>
      <c r="B490" t="s">
        <v>434</v>
      </c>
      <c r="C490" s="3" t="s">
        <v>686</v>
      </c>
      <c r="D490" s="53">
        <v>48.97</v>
      </c>
    </row>
    <row r="491" spans="1:4" ht="12.75">
      <c r="A491" s="3">
        <v>341</v>
      </c>
      <c r="B491" s="9" t="s">
        <v>432</v>
      </c>
      <c r="C491" s="3" t="s">
        <v>687</v>
      </c>
      <c r="D491" s="53">
        <v>43.4</v>
      </c>
    </row>
    <row r="492" spans="1:4" ht="12.75">
      <c r="A492" s="3">
        <v>389</v>
      </c>
      <c r="B492" t="s">
        <v>35</v>
      </c>
      <c r="C492" s="3" t="s">
        <v>688</v>
      </c>
      <c r="D492" s="53">
        <v>35.29</v>
      </c>
    </row>
    <row r="493" spans="1:4" ht="12.75">
      <c r="A493" s="3">
        <v>403</v>
      </c>
      <c r="B493" t="s">
        <v>11</v>
      </c>
      <c r="C493" s="3" t="s">
        <v>689</v>
      </c>
      <c r="D493" s="53">
        <v>32.93</v>
      </c>
    </row>
    <row r="494" spans="1:4" ht="12.75">
      <c r="A494" s="3">
        <v>501</v>
      </c>
      <c r="B494" s="9" t="s">
        <v>37</v>
      </c>
      <c r="C494" s="3" t="s">
        <v>690</v>
      </c>
      <c r="D494" s="53">
        <v>16.37</v>
      </c>
    </row>
    <row r="495" spans="1:4" ht="12.75">
      <c r="A495" s="3">
        <v>592</v>
      </c>
      <c r="B495" t="s">
        <v>171</v>
      </c>
      <c r="D495" s="3"/>
    </row>
    <row r="498" spans="1:4" ht="12.75">
      <c r="A498" s="3"/>
      <c r="B498" s="2" t="s">
        <v>691</v>
      </c>
      <c r="C498" s="2"/>
      <c r="D498" s="2" t="s">
        <v>148</v>
      </c>
    </row>
    <row r="499" spans="1:4" ht="12.75">
      <c r="A499" s="3"/>
      <c r="B499" s="2"/>
      <c r="C499" s="2"/>
      <c r="D499" s="2"/>
    </row>
    <row r="500" spans="1:4" ht="12.75">
      <c r="A500" s="3">
        <v>192</v>
      </c>
      <c r="B500" s="13" t="s">
        <v>692</v>
      </c>
      <c r="C500" s="3" t="s">
        <v>693</v>
      </c>
      <c r="D500" s="3"/>
    </row>
    <row r="501" spans="1:4" ht="12.75">
      <c r="A501" s="3">
        <v>555</v>
      </c>
      <c r="B501" s="14" t="s">
        <v>19</v>
      </c>
      <c r="C501" s="3" t="s">
        <v>694</v>
      </c>
      <c r="D501" s="53">
        <v>43.959</v>
      </c>
    </row>
    <row r="502" spans="1:4" ht="12.75">
      <c r="A502" s="3">
        <v>64</v>
      </c>
      <c r="B502" s="14" t="s">
        <v>28</v>
      </c>
      <c r="C502" s="3" t="s">
        <v>669</v>
      </c>
      <c r="D502" s="53">
        <v>81</v>
      </c>
    </row>
    <row r="503" spans="1:4" ht="12.75">
      <c r="A503" s="3">
        <v>646</v>
      </c>
      <c r="B503" s="14" t="s">
        <v>20</v>
      </c>
      <c r="C503" s="3" t="s">
        <v>695</v>
      </c>
      <c r="D503" s="53">
        <v>34.607</v>
      </c>
    </row>
    <row r="504" spans="1:4" ht="12.75">
      <c r="A504" s="3">
        <v>716</v>
      </c>
      <c r="B504" s="9" t="s">
        <v>432</v>
      </c>
      <c r="C504" s="3" t="s">
        <v>696</v>
      </c>
      <c r="D504" s="53">
        <v>27.413</v>
      </c>
    </row>
    <row r="505" spans="1:4" ht="12.75">
      <c r="A505" s="3">
        <v>817</v>
      </c>
      <c r="B505" t="s">
        <v>434</v>
      </c>
      <c r="C505" s="3" t="s">
        <v>697</v>
      </c>
      <c r="D505" s="53">
        <v>17.032</v>
      </c>
    </row>
    <row r="506" spans="1:4" ht="12.75">
      <c r="A506" s="3">
        <v>837</v>
      </c>
      <c r="B506" t="s">
        <v>11</v>
      </c>
      <c r="C506" s="3" t="s">
        <v>698</v>
      </c>
      <c r="D506" s="53">
        <v>14.977</v>
      </c>
    </row>
    <row r="507" spans="1:4" ht="12.75">
      <c r="A507" s="3">
        <v>876</v>
      </c>
      <c r="B507" t="s">
        <v>6</v>
      </c>
      <c r="C507" s="3" t="s">
        <v>699</v>
      </c>
      <c r="D507" s="53">
        <v>10.969</v>
      </c>
    </row>
    <row r="508" spans="1:4" ht="12.75">
      <c r="A508" s="3">
        <v>920</v>
      </c>
      <c r="B508" s="9" t="s">
        <v>37</v>
      </c>
      <c r="C508" s="3" t="s">
        <v>700</v>
      </c>
      <c r="D508" s="53">
        <v>6.447</v>
      </c>
    </row>
    <row r="509" spans="1:4" ht="12.75">
      <c r="A509" s="3">
        <v>939</v>
      </c>
      <c r="B509" t="s">
        <v>32</v>
      </c>
      <c r="C509" s="3" t="s">
        <v>701</v>
      </c>
      <c r="D509" s="53">
        <v>4.494</v>
      </c>
    </row>
    <row r="510" spans="1:4" ht="12.75">
      <c r="A510" s="3">
        <v>963</v>
      </c>
      <c r="B510" t="s">
        <v>35</v>
      </c>
      <c r="C510" s="3" t="s">
        <v>702</v>
      </c>
      <c r="D510" s="53">
        <v>2.027</v>
      </c>
    </row>
    <row r="511" spans="1:4" ht="12.75">
      <c r="A511" s="3">
        <v>973</v>
      </c>
      <c r="B511" t="s">
        <v>171</v>
      </c>
      <c r="D511" s="3"/>
    </row>
    <row r="513" spans="1:4" ht="12.75">
      <c r="A513" s="3"/>
      <c r="B513" s="2" t="s">
        <v>703</v>
      </c>
      <c r="C513" s="2"/>
      <c r="D513" s="2" t="s">
        <v>148</v>
      </c>
    </row>
    <row r="514" spans="1:4" ht="12.75">
      <c r="A514" s="3"/>
      <c r="B514" s="2"/>
      <c r="C514" s="2"/>
      <c r="D514" s="2"/>
    </row>
    <row r="515" spans="1:4" ht="12.75">
      <c r="A515" s="3">
        <v>1</v>
      </c>
      <c r="B515" s="13" t="s">
        <v>704</v>
      </c>
      <c r="C515" s="3" t="s">
        <v>705</v>
      </c>
      <c r="D515" s="3"/>
    </row>
    <row r="516" spans="1:4" ht="12.75">
      <c r="A516" s="3">
        <v>16</v>
      </c>
      <c r="B516" s="14" t="s">
        <v>19</v>
      </c>
      <c r="C516" s="3" t="s">
        <v>706</v>
      </c>
      <c r="D516" s="53">
        <v>88.69</v>
      </c>
    </row>
    <row r="517" spans="1:4" ht="12.75">
      <c r="A517" s="3">
        <v>37</v>
      </c>
      <c r="B517" s="14" t="s">
        <v>20</v>
      </c>
      <c r="C517" s="3" t="s">
        <v>707</v>
      </c>
      <c r="D517" s="53">
        <v>72.538</v>
      </c>
    </row>
    <row r="518" spans="1:4" ht="12.75">
      <c r="A518" s="3">
        <v>44</v>
      </c>
      <c r="B518" t="s">
        <v>35</v>
      </c>
      <c r="C518" s="3" t="s">
        <v>582</v>
      </c>
      <c r="D518" s="53">
        <v>67.153</v>
      </c>
    </row>
    <row r="519" spans="1:4" ht="12.75">
      <c r="A519" s="3">
        <v>59</v>
      </c>
      <c r="B519" t="s">
        <v>42</v>
      </c>
      <c r="C519" s="3" t="s">
        <v>708</v>
      </c>
      <c r="D519" s="53">
        <v>55.615</v>
      </c>
    </row>
    <row r="520" spans="1:4" ht="12.75">
      <c r="A520" s="3">
        <v>125</v>
      </c>
      <c r="B520" s="9" t="s">
        <v>38</v>
      </c>
      <c r="C520" s="3" t="s">
        <v>709</v>
      </c>
      <c r="D520" s="53">
        <v>4.846</v>
      </c>
    </row>
    <row r="521" spans="1:4" ht="12.75">
      <c r="A521" s="3">
        <v>126</v>
      </c>
      <c r="B521" s="14" t="s">
        <v>47</v>
      </c>
      <c r="C521" s="3" t="s">
        <v>710</v>
      </c>
      <c r="D521" s="53">
        <v>4.077</v>
      </c>
    </row>
    <row r="522" spans="1:4" ht="12.75">
      <c r="A522" s="3">
        <v>130</v>
      </c>
      <c r="B522" t="s">
        <v>171</v>
      </c>
      <c r="D522" s="3"/>
    </row>
    <row r="524" spans="1:4" ht="12.75">
      <c r="A524" s="3"/>
      <c r="B524" s="2" t="s">
        <v>711</v>
      </c>
      <c r="C524" s="2"/>
      <c r="D524" s="2" t="s">
        <v>148</v>
      </c>
    </row>
    <row r="525" spans="1:4" ht="12.75">
      <c r="A525" s="3"/>
      <c r="B525" s="2"/>
      <c r="C525" s="2"/>
      <c r="D525" s="2"/>
    </row>
    <row r="526" spans="1:4" ht="12.75">
      <c r="A526" s="3">
        <v>1</v>
      </c>
      <c r="B526" s="13" t="s">
        <v>712</v>
      </c>
      <c r="C526" s="3" t="s">
        <v>713</v>
      </c>
      <c r="D526" s="3"/>
    </row>
    <row r="527" spans="1:4" ht="12.75">
      <c r="A527" s="3">
        <v>123</v>
      </c>
      <c r="B527" t="s">
        <v>21</v>
      </c>
      <c r="C527" s="3" t="s">
        <v>714</v>
      </c>
      <c r="D527" s="53">
        <v>64.929</v>
      </c>
    </row>
    <row r="528" spans="1:4" ht="12.75">
      <c r="A528" s="3">
        <v>181</v>
      </c>
      <c r="B528" t="s">
        <v>44</v>
      </c>
      <c r="C528" s="3" t="s">
        <v>715</v>
      </c>
      <c r="D528" s="53">
        <v>47.921</v>
      </c>
    </row>
    <row r="529" spans="1:4" ht="12.75">
      <c r="A529" s="3">
        <v>188</v>
      </c>
      <c r="B529" t="s">
        <v>18</v>
      </c>
      <c r="C529" s="3" t="s">
        <v>716</v>
      </c>
      <c r="D529" s="53">
        <v>45.868</v>
      </c>
    </row>
    <row r="530" spans="1:4" ht="12.75">
      <c r="A530" s="3">
        <v>234</v>
      </c>
      <c r="B530" t="s">
        <v>194</v>
      </c>
      <c r="C530" s="3" t="s">
        <v>717</v>
      </c>
      <c r="D530" s="53">
        <v>32.378</v>
      </c>
    </row>
    <row r="531" spans="1:4" ht="12.75">
      <c r="A531" s="3">
        <v>235</v>
      </c>
      <c r="B531" t="s">
        <v>434</v>
      </c>
      <c r="C531" s="3" t="s">
        <v>717</v>
      </c>
      <c r="D531" s="53">
        <v>32.085</v>
      </c>
    </row>
    <row r="532" spans="1:4" ht="12.75">
      <c r="A532" s="3">
        <v>341</v>
      </c>
      <c r="B532" t="s">
        <v>171</v>
      </c>
      <c r="D532" s="3"/>
    </row>
    <row r="535" spans="1:4" ht="12.75">
      <c r="A535" s="3"/>
      <c r="B535" s="2" t="s">
        <v>718</v>
      </c>
      <c r="C535" s="2"/>
      <c r="D535" s="2" t="s">
        <v>148</v>
      </c>
    </row>
    <row r="536" spans="1:4" ht="12.75">
      <c r="A536" s="3"/>
      <c r="B536" s="2"/>
      <c r="C536" s="2"/>
      <c r="D536" s="2"/>
    </row>
    <row r="537" spans="1:4" ht="12.75">
      <c r="A537" s="3">
        <v>1</v>
      </c>
      <c r="B537" s="13" t="s">
        <v>719</v>
      </c>
      <c r="C537" s="3" t="s">
        <v>720</v>
      </c>
      <c r="D537" s="3"/>
    </row>
    <row r="538" spans="1:4" ht="12.75">
      <c r="A538" s="3">
        <v>4</v>
      </c>
      <c r="B538" s="14" t="s">
        <v>19</v>
      </c>
      <c r="C538" s="3" t="s">
        <v>721</v>
      </c>
      <c r="D538" s="53">
        <v>90.744</v>
      </c>
    </row>
    <row r="539" spans="1:4" ht="12.75">
      <c r="A539" s="3">
        <v>7</v>
      </c>
      <c r="B539" s="14" t="s">
        <v>28</v>
      </c>
      <c r="C539" s="3" t="s">
        <v>722</v>
      </c>
      <c r="D539" s="53">
        <v>83.051</v>
      </c>
    </row>
    <row r="540" spans="1:4" ht="12.75">
      <c r="A540" s="3">
        <v>8</v>
      </c>
      <c r="B540" s="14" t="s">
        <v>20</v>
      </c>
      <c r="C540" s="3" t="s">
        <v>723</v>
      </c>
      <c r="D540" s="53">
        <v>80.487</v>
      </c>
    </row>
    <row r="541" spans="1:4" ht="12.75">
      <c r="A541" s="3">
        <v>14</v>
      </c>
      <c r="B541" t="s">
        <v>10</v>
      </c>
      <c r="C541" s="3" t="s">
        <v>724</v>
      </c>
      <c r="D541" s="53">
        <v>65.103</v>
      </c>
    </row>
    <row r="542" spans="1:4" ht="12.75">
      <c r="A542" s="3">
        <v>18</v>
      </c>
      <c r="B542" t="s">
        <v>434</v>
      </c>
      <c r="C542" s="3" t="s">
        <v>725</v>
      </c>
      <c r="D542" s="53">
        <v>54.846</v>
      </c>
    </row>
    <row r="543" spans="1:4" ht="12.75">
      <c r="A543" s="3">
        <v>21</v>
      </c>
      <c r="B543" s="9" t="s">
        <v>432</v>
      </c>
      <c r="C543" s="3" t="s">
        <v>726</v>
      </c>
      <c r="D543" s="53">
        <v>47.154</v>
      </c>
    </row>
    <row r="544" spans="1:4" ht="12.75">
      <c r="A544" s="3">
        <v>22</v>
      </c>
      <c r="B544" t="s">
        <v>194</v>
      </c>
      <c r="C544" s="3" t="s">
        <v>727</v>
      </c>
      <c r="D544" s="53">
        <v>44.59</v>
      </c>
    </row>
    <row r="545" spans="1:4" ht="12.75">
      <c r="A545" s="3">
        <v>23</v>
      </c>
      <c r="B545" t="s">
        <v>11</v>
      </c>
      <c r="C545" s="3" t="s">
        <v>728</v>
      </c>
      <c r="D545" s="53">
        <v>42.026</v>
      </c>
    </row>
    <row r="546" spans="1:4" ht="12.75">
      <c r="A546" s="3">
        <v>39</v>
      </c>
      <c r="B546" t="s">
        <v>171</v>
      </c>
      <c r="D546" s="3"/>
    </row>
    <row r="549" spans="1:4" ht="12.75">
      <c r="A549" s="3"/>
      <c r="B549" s="2" t="s">
        <v>729</v>
      </c>
      <c r="C549" s="2"/>
      <c r="D549" s="2" t="s">
        <v>148</v>
      </c>
    </row>
    <row r="550" spans="1:4" ht="12.75">
      <c r="A550" s="3"/>
      <c r="B550" s="2"/>
      <c r="C550" s="2"/>
      <c r="D550" s="2"/>
    </row>
    <row r="551" spans="1:4" ht="12.75">
      <c r="A551" s="3">
        <v>1</v>
      </c>
      <c r="B551" s="13" t="s">
        <v>730</v>
      </c>
      <c r="C551" s="3" t="s">
        <v>731</v>
      </c>
      <c r="D551" s="3"/>
    </row>
    <row r="552" spans="1:4" ht="12.75">
      <c r="A552" s="3">
        <v>5</v>
      </c>
      <c r="B552" s="14" t="s">
        <v>47</v>
      </c>
      <c r="C552" s="3" t="s">
        <v>732</v>
      </c>
      <c r="D552" s="53">
        <v>93.308</v>
      </c>
    </row>
    <row r="553" spans="1:4" ht="12.75">
      <c r="A553" s="3">
        <v>11</v>
      </c>
      <c r="B553" t="s">
        <v>21</v>
      </c>
      <c r="C553" s="3" t="s">
        <v>733</v>
      </c>
      <c r="D553" s="53">
        <v>84.07</v>
      </c>
    </row>
    <row r="554" spans="1:4" ht="12.75">
      <c r="A554" s="3">
        <v>13</v>
      </c>
      <c r="B554" t="s">
        <v>26</v>
      </c>
      <c r="C554" s="3" t="s">
        <v>734</v>
      </c>
      <c r="D554" s="53">
        <v>81</v>
      </c>
    </row>
    <row r="555" spans="1:4" ht="12.75">
      <c r="A555" s="3">
        <v>14</v>
      </c>
      <c r="B555" t="s">
        <v>35</v>
      </c>
      <c r="C555" s="3" t="s">
        <v>735</v>
      </c>
      <c r="D555" s="53">
        <v>79.462</v>
      </c>
    </row>
    <row r="556" spans="1:4" ht="12.75">
      <c r="A556" s="3">
        <v>15</v>
      </c>
      <c r="B556" t="s">
        <v>14</v>
      </c>
      <c r="C556" s="3" t="s">
        <v>736</v>
      </c>
      <c r="D556" s="53">
        <v>77.923</v>
      </c>
    </row>
    <row r="557" spans="1:4" ht="12.75">
      <c r="A557" s="3">
        <v>16</v>
      </c>
      <c r="B557" t="s">
        <v>42</v>
      </c>
      <c r="C557" s="3" t="s">
        <v>737</v>
      </c>
      <c r="D557" s="53">
        <v>76.385</v>
      </c>
    </row>
    <row r="558" spans="1:4" ht="12.75">
      <c r="A558" s="3">
        <v>17</v>
      </c>
      <c r="B558" t="s">
        <v>25</v>
      </c>
      <c r="C558" s="3" t="s">
        <v>738</v>
      </c>
      <c r="D558" s="53">
        <v>74.846</v>
      </c>
    </row>
    <row r="559" spans="1:4" ht="12.75">
      <c r="A559" s="3">
        <v>19</v>
      </c>
      <c r="B559" t="s">
        <v>36</v>
      </c>
      <c r="C559" s="3" t="s">
        <v>739</v>
      </c>
      <c r="D559" s="53">
        <v>71.769</v>
      </c>
    </row>
    <row r="560" spans="1:4" ht="12.75">
      <c r="A560" s="3">
        <v>21</v>
      </c>
      <c r="B560" t="s">
        <v>9</v>
      </c>
      <c r="C560" s="3" t="s">
        <v>740</v>
      </c>
      <c r="D560" s="53">
        <v>68.692</v>
      </c>
    </row>
    <row r="561" spans="1:4" ht="12.75">
      <c r="A561" s="3">
        <v>33</v>
      </c>
      <c r="B561" t="s">
        <v>67</v>
      </c>
      <c r="C561" s="3" t="s">
        <v>741</v>
      </c>
      <c r="D561" s="53">
        <v>50.231</v>
      </c>
    </row>
    <row r="562" spans="1:4" ht="12.75">
      <c r="A562" s="3">
        <v>40</v>
      </c>
      <c r="B562" t="s">
        <v>22</v>
      </c>
      <c r="C562" s="3" t="s">
        <v>742</v>
      </c>
      <c r="D562" s="53">
        <v>39.462</v>
      </c>
    </row>
    <row r="563" spans="1:4" ht="12.75">
      <c r="A563" s="3">
        <v>42</v>
      </c>
      <c r="B563" s="9" t="s">
        <v>68</v>
      </c>
      <c r="C563" s="3" t="s">
        <v>743</v>
      </c>
      <c r="D563" s="53">
        <v>36.385</v>
      </c>
    </row>
    <row r="564" spans="1:4" ht="12.75">
      <c r="A564" s="3">
        <v>43</v>
      </c>
      <c r="B564" t="s">
        <v>69</v>
      </c>
      <c r="C564" s="3" t="s">
        <v>744</v>
      </c>
      <c r="D564" s="53">
        <v>34.846</v>
      </c>
    </row>
    <row r="565" spans="1:4" ht="12.75">
      <c r="A565" s="3">
        <v>50</v>
      </c>
      <c r="B565" s="9" t="s">
        <v>24</v>
      </c>
      <c r="C565" s="3" t="s">
        <v>243</v>
      </c>
      <c r="D565" s="53">
        <v>24.077</v>
      </c>
    </row>
    <row r="566" spans="1:4" ht="12.75">
      <c r="A566" s="3">
        <v>51</v>
      </c>
      <c r="B566" s="9" t="s">
        <v>38</v>
      </c>
      <c r="C566" s="3" t="s">
        <v>745</v>
      </c>
      <c r="D566" s="53">
        <v>22.538</v>
      </c>
    </row>
    <row r="567" spans="1:4" ht="12.75">
      <c r="A567" s="3">
        <v>65</v>
      </c>
      <c r="B567" t="s">
        <v>171</v>
      </c>
      <c r="D567" s="3"/>
    </row>
    <row r="569" spans="1:4" ht="12.75">
      <c r="A569" s="3"/>
      <c r="B569" s="2" t="s">
        <v>746</v>
      </c>
      <c r="C569" s="2"/>
      <c r="D569" s="2" t="s">
        <v>148</v>
      </c>
    </row>
    <row r="570" spans="1:4" ht="12.75">
      <c r="A570" s="3"/>
      <c r="B570" s="2"/>
      <c r="C570" s="2"/>
      <c r="D570" s="2"/>
    </row>
    <row r="571" spans="1:4" ht="12.75">
      <c r="A571" s="3">
        <v>1</v>
      </c>
      <c r="B571" s="13" t="s">
        <v>747</v>
      </c>
      <c r="C571" s="3" t="s">
        <v>748</v>
      </c>
      <c r="D571" s="3"/>
    </row>
    <row r="572" spans="1:4" ht="12.75">
      <c r="A572" s="3">
        <v>19</v>
      </c>
      <c r="B572" s="14" t="s">
        <v>20</v>
      </c>
      <c r="C572" s="3" t="s">
        <v>749</v>
      </c>
      <c r="D572" s="53">
        <v>86.496</v>
      </c>
    </row>
    <row r="573" spans="1:4" ht="12.75">
      <c r="A573" s="3">
        <v>20</v>
      </c>
      <c r="B573" s="14" t="s">
        <v>19</v>
      </c>
      <c r="C573" s="3" t="s">
        <v>750</v>
      </c>
      <c r="D573" s="53">
        <v>85.733</v>
      </c>
    </row>
    <row r="574" spans="1:4" ht="12.75">
      <c r="A574" s="3">
        <v>22</v>
      </c>
      <c r="B574" s="14" t="s">
        <v>47</v>
      </c>
      <c r="C574" s="3" t="s">
        <v>751</v>
      </c>
      <c r="D574" s="53">
        <v>84.206</v>
      </c>
    </row>
    <row r="575" spans="1:4" ht="12.75">
      <c r="A575" s="3">
        <v>26</v>
      </c>
      <c r="B575" s="14" t="s">
        <v>39</v>
      </c>
      <c r="C575" s="3" t="s">
        <v>752</v>
      </c>
      <c r="D575" s="53">
        <v>81.153</v>
      </c>
    </row>
    <row r="576" spans="1:4" ht="12.75">
      <c r="A576" s="3">
        <v>39</v>
      </c>
      <c r="B576" t="s">
        <v>35</v>
      </c>
      <c r="C576" s="3" t="s">
        <v>753</v>
      </c>
      <c r="D576" s="53">
        <v>71.229</v>
      </c>
    </row>
    <row r="577" spans="1:4" ht="12.75">
      <c r="A577" s="3">
        <v>55</v>
      </c>
      <c r="B577" t="s">
        <v>9</v>
      </c>
      <c r="C577" s="3" t="s">
        <v>541</v>
      </c>
      <c r="D577" s="53">
        <v>59.779</v>
      </c>
    </row>
    <row r="578" spans="1:4" ht="12.75">
      <c r="A578" s="3">
        <v>58</v>
      </c>
      <c r="B578" t="s">
        <v>11</v>
      </c>
      <c r="C578" s="3" t="s">
        <v>754</v>
      </c>
      <c r="D578" s="53">
        <v>56.725</v>
      </c>
    </row>
    <row r="579" spans="1:4" ht="12.75">
      <c r="A579" s="3">
        <v>82</v>
      </c>
      <c r="B579" t="s">
        <v>22</v>
      </c>
      <c r="C579" s="3" t="s">
        <v>755</v>
      </c>
      <c r="D579" s="53">
        <v>38.405</v>
      </c>
    </row>
    <row r="580" spans="1:4" ht="12.75">
      <c r="A580" s="3">
        <v>85</v>
      </c>
      <c r="B580" s="9" t="s">
        <v>24</v>
      </c>
      <c r="C580" s="3" t="s">
        <v>756</v>
      </c>
      <c r="D580" s="53">
        <v>36.115</v>
      </c>
    </row>
    <row r="581" spans="1:4" ht="12.75">
      <c r="A581" s="3">
        <v>131</v>
      </c>
      <c r="B581" t="s">
        <v>171</v>
      </c>
      <c r="D581" s="3"/>
    </row>
    <row r="583" spans="1:4" ht="12.75">
      <c r="A583" s="3"/>
      <c r="B583" s="2" t="s">
        <v>757</v>
      </c>
      <c r="C583" s="2"/>
      <c r="D583" s="2" t="s">
        <v>148</v>
      </c>
    </row>
    <row r="584" spans="1:4" ht="12.75">
      <c r="A584" s="3"/>
      <c r="B584" s="2"/>
      <c r="C584" s="2"/>
      <c r="D584" s="2"/>
    </row>
    <row r="585" spans="1:4" ht="12.75">
      <c r="A585" s="3">
        <v>55</v>
      </c>
      <c r="B585" s="14" t="s">
        <v>19</v>
      </c>
      <c r="C585" s="3" t="s">
        <v>758</v>
      </c>
      <c r="D585" s="53">
        <v>84.92</v>
      </c>
    </row>
    <row r="586" spans="1:4" ht="12.75">
      <c r="A586" s="3">
        <v>135</v>
      </c>
      <c r="B586" s="14" t="s">
        <v>20</v>
      </c>
      <c r="C586" s="3" t="s">
        <v>759</v>
      </c>
      <c r="D586" s="53">
        <v>61.53</v>
      </c>
    </row>
    <row r="587" spans="1:4" ht="12.75">
      <c r="A587" s="3">
        <v>258</v>
      </c>
      <c r="B587" t="s">
        <v>25</v>
      </c>
      <c r="C587" s="3" t="s">
        <v>760</v>
      </c>
      <c r="D587" s="53">
        <v>25.56</v>
      </c>
    </row>
    <row r="588" spans="1:4" ht="12.75">
      <c r="A588" s="3">
        <v>301</v>
      </c>
      <c r="B588" t="s">
        <v>35</v>
      </c>
      <c r="C588" s="3" t="s">
        <v>761</v>
      </c>
      <c r="D588" s="53">
        <v>12.99</v>
      </c>
    </row>
    <row r="589" spans="1:4" ht="12.75">
      <c r="A589" s="3">
        <v>342</v>
      </c>
      <c r="B589" t="s">
        <v>171</v>
      </c>
      <c r="D589" s="3"/>
    </row>
    <row r="591" spans="1:4" ht="12.75">
      <c r="A591" s="3"/>
      <c r="B591" s="2" t="s">
        <v>762</v>
      </c>
      <c r="C591" s="2"/>
      <c r="D591" s="2" t="s">
        <v>148</v>
      </c>
    </row>
    <row r="592" spans="1:4" ht="12.75">
      <c r="A592" s="3"/>
      <c r="B592" s="2"/>
      <c r="C592" s="2"/>
      <c r="D592" s="2"/>
    </row>
    <row r="593" spans="1:4" ht="12.75">
      <c r="A593" s="3">
        <v>18</v>
      </c>
      <c r="B593" t="s">
        <v>434</v>
      </c>
      <c r="C593" s="3" t="s">
        <v>763</v>
      </c>
      <c r="D593" s="53">
        <v>50.8</v>
      </c>
    </row>
    <row r="594" spans="1:4" ht="12.75">
      <c r="A594" s="3">
        <v>58</v>
      </c>
      <c r="B594" t="s">
        <v>11</v>
      </c>
      <c r="C594" s="3" t="s">
        <v>764</v>
      </c>
      <c r="D594" s="53">
        <v>48.15</v>
      </c>
    </row>
    <row r="595" spans="1:4" ht="12.75">
      <c r="A595" s="3">
        <v>82</v>
      </c>
      <c r="B595" t="s">
        <v>37</v>
      </c>
      <c r="C595" s="3" t="s">
        <v>765</v>
      </c>
      <c r="D595" s="53">
        <v>32.56</v>
      </c>
    </row>
    <row r="596" spans="1:4" ht="12.75">
      <c r="A596" s="3">
        <v>263</v>
      </c>
      <c r="B596" t="s">
        <v>171</v>
      </c>
      <c r="D596" s="3"/>
    </row>
    <row r="598" spans="1:4" ht="12.75">
      <c r="A598" s="3"/>
      <c r="B598" s="2" t="s">
        <v>910</v>
      </c>
      <c r="C598" s="2"/>
      <c r="D598" s="2" t="s">
        <v>148</v>
      </c>
    </row>
    <row r="599" spans="1:4" ht="12.75">
      <c r="A599" s="3"/>
      <c r="B599" s="2"/>
      <c r="C599" s="2"/>
      <c r="D599" s="2"/>
    </row>
    <row r="600" spans="1:4" ht="12.75">
      <c r="A600" s="3">
        <v>1</v>
      </c>
      <c r="B600" s="59" t="s">
        <v>571</v>
      </c>
      <c r="C600" s="60" t="s">
        <v>911</v>
      </c>
      <c r="D600" s="3"/>
    </row>
    <row r="601" spans="1:4" ht="12.75">
      <c r="A601" s="3">
        <v>105</v>
      </c>
      <c r="B601" s="14" t="s">
        <v>19</v>
      </c>
      <c r="C601" s="60" t="s">
        <v>912</v>
      </c>
      <c r="D601" s="53">
        <v>73.8</v>
      </c>
    </row>
    <row r="602" spans="1:4" ht="12.75">
      <c r="A602" s="3">
        <v>155</v>
      </c>
      <c r="B602" s="14" t="s">
        <v>39</v>
      </c>
      <c r="C602" s="60" t="s">
        <v>913</v>
      </c>
      <c r="D602" s="53">
        <v>60.84</v>
      </c>
    </row>
    <row r="603" spans="1:4" ht="12.75">
      <c r="A603" s="3">
        <v>178</v>
      </c>
      <c r="B603" s="14" t="s">
        <v>20</v>
      </c>
      <c r="C603" s="60" t="s">
        <v>914</v>
      </c>
      <c r="D603" s="53">
        <v>54.87</v>
      </c>
    </row>
    <row r="604" spans="1:4" ht="12.75">
      <c r="A604" s="3">
        <v>223</v>
      </c>
      <c r="B604" t="s">
        <v>25</v>
      </c>
      <c r="C604" s="60" t="s">
        <v>915</v>
      </c>
      <c r="D604" s="53">
        <v>43.228</v>
      </c>
    </row>
    <row r="605" spans="1:4" ht="12.75">
      <c r="A605" s="3">
        <v>226</v>
      </c>
      <c r="B605" t="s">
        <v>28</v>
      </c>
      <c r="C605" s="60" t="s">
        <v>916</v>
      </c>
      <c r="D605" s="53">
        <v>60.84</v>
      </c>
    </row>
    <row r="606" spans="1:4" ht="12.75">
      <c r="A606" s="3">
        <v>233</v>
      </c>
      <c r="B606" t="s">
        <v>36</v>
      </c>
      <c r="C606" s="60" t="s">
        <v>917</v>
      </c>
      <c r="D606" s="53">
        <v>40.64</v>
      </c>
    </row>
    <row r="607" spans="1:4" ht="12.75">
      <c r="A607" s="3">
        <v>249</v>
      </c>
      <c r="B607" t="s">
        <v>11</v>
      </c>
      <c r="C607" s="60" t="s">
        <v>918</v>
      </c>
      <c r="D607" s="53">
        <v>36.49</v>
      </c>
    </row>
    <row r="608" spans="1:4" ht="12.75">
      <c r="A608" s="3">
        <v>267</v>
      </c>
      <c r="B608" s="14" t="s">
        <v>47</v>
      </c>
      <c r="C608" s="60" t="s">
        <v>919</v>
      </c>
      <c r="D608" s="53">
        <v>31.83</v>
      </c>
    </row>
    <row r="609" spans="1:4" ht="12.75">
      <c r="A609" s="3">
        <v>386</v>
      </c>
      <c r="B609" t="s">
        <v>171</v>
      </c>
      <c r="D609" s="3"/>
    </row>
    <row r="611" spans="1:4" ht="12.75">
      <c r="A611" s="3"/>
      <c r="B611" s="2" t="s">
        <v>954</v>
      </c>
      <c r="C611" s="2" t="s">
        <v>921</v>
      </c>
      <c r="D611" s="2" t="s">
        <v>148</v>
      </c>
    </row>
    <row r="612" spans="1:4" ht="12.75">
      <c r="A612" s="3"/>
      <c r="B612" s="2"/>
      <c r="C612" s="2"/>
      <c r="D612" s="2"/>
    </row>
    <row r="613" spans="1:4" ht="12.75">
      <c r="A613" s="3">
        <v>1</v>
      </c>
      <c r="B613" s="59" t="s">
        <v>920</v>
      </c>
      <c r="C613" s="66">
        <v>15671</v>
      </c>
      <c r="D613" s="3"/>
    </row>
    <row r="614" spans="1:4" ht="12.75">
      <c r="A614" s="3">
        <v>3</v>
      </c>
      <c r="B614" s="14" t="s">
        <v>19</v>
      </c>
      <c r="C614" s="66">
        <v>14814</v>
      </c>
      <c r="D614" s="53">
        <v>86.714</v>
      </c>
    </row>
    <row r="615" spans="1:4" ht="12.75">
      <c r="A615" s="3">
        <v>9</v>
      </c>
      <c r="B615" s="14" t="s">
        <v>20</v>
      </c>
      <c r="C615" s="66">
        <v>13218</v>
      </c>
      <c r="D615" s="53">
        <v>58.143</v>
      </c>
    </row>
    <row r="616" spans="1:4" ht="12.75">
      <c r="A616" s="3">
        <v>13</v>
      </c>
      <c r="B616" t="s">
        <v>6</v>
      </c>
      <c r="C616" s="66">
        <v>12209</v>
      </c>
      <c r="D616" s="53">
        <v>39.095</v>
      </c>
    </row>
    <row r="617" spans="1:4" ht="12.75">
      <c r="A617" s="3">
        <v>14</v>
      </c>
      <c r="B617" t="s">
        <v>21</v>
      </c>
      <c r="C617" s="66">
        <v>12007</v>
      </c>
      <c r="D617" s="53">
        <v>34.33</v>
      </c>
    </row>
    <row r="618" spans="1:4" ht="12.75">
      <c r="A618" s="3">
        <v>15</v>
      </c>
      <c r="B618" t="s">
        <v>11</v>
      </c>
      <c r="C618" s="66">
        <v>11809</v>
      </c>
      <c r="D618" s="53">
        <v>29.57</v>
      </c>
    </row>
    <row r="619" spans="1:4" ht="12.75">
      <c r="A619" s="3">
        <v>16</v>
      </c>
      <c r="B619" t="s">
        <v>42</v>
      </c>
      <c r="C619" s="66">
        <v>11499</v>
      </c>
      <c r="D619" s="53">
        <v>24.809</v>
      </c>
    </row>
    <row r="620" spans="1:4" ht="12.75">
      <c r="A620" s="3">
        <v>18</v>
      </c>
      <c r="B620" s="9" t="s">
        <v>31</v>
      </c>
      <c r="C620" s="66">
        <v>10848</v>
      </c>
      <c r="D620" s="53">
        <v>15.29</v>
      </c>
    </row>
    <row r="621" spans="1:4" ht="12.75">
      <c r="A621" s="3">
        <v>21</v>
      </c>
      <c r="B621" t="s">
        <v>171</v>
      </c>
      <c r="C621" s="67"/>
      <c r="D621" s="3"/>
    </row>
    <row r="623" spans="1:4" ht="12.75">
      <c r="A623" s="3"/>
      <c r="B623" s="2" t="s">
        <v>718</v>
      </c>
      <c r="C623" s="2"/>
      <c r="D623" s="2" t="s">
        <v>148</v>
      </c>
    </row>
    <row r="624" spans="1:4" ht="12.75">
      <c r="A624" s="3"/>
      <c r="B624" s="2"/>
      <c r="C624" s="2"/>
      <c r="D624" s="2"/>
    </row>
    <row r="625" spans="1:4" ht="12.75">
      <c r="A625" s="3">
        <v>1</v>
      </c>
      <c r="B625" s="59" t="s">
        <v>922</v>
      </c>
      <c r="C625" s="60" t="s">
        <v>923</v>
      </c>
      <c r="D625" s="3"/>
    </row>
    <row r="626" spans="1:4" ht="12.75">
      <c r="A626" s="3">
        <v>10</v>
      </c>
      <c r="B626" s="14" t="s">
        <v>19</v>
      </c>
      <c r="C626" s="60" t="s">
        <v>924</v>
      </c>
      <c r="D626" s="53">
        <v>79.72</v>
      </c>
    </row>
    <row r="627" spans="1:4" ht="12.75">
      <c r="A627" s="3">
        <v>11</v>
      </c>
      <c r="B627" s="14" t="s">
        <v>28</v>
      </c>
      <c r="C627" s="60" t="s">
        <v>925</v>
      </c>
      <c r="D627" s="53">
        <v>77.6</v>
      </c>
    </row>
    <row r="628" spans="1:4" ht="12.75">
      <c r="A628" s="3">
        <v>16</v>
      </c>
      <c r="B628" s="14" t="s">
        <v>20</v>
      </c>
      <c r="C628" s="60" t="s">
        <v>926</v>
      </c>
      <c r="D628" s="53">
        <v>66.96</v>
      </c>
    </row>
    <row r="629" spans="1:4" ht="12.75">
      <c r="A629" s="3">
        <v>22</v>
      </c>
      <c r="B629" t="s">
        <v>14</v>
      </c>
      <c r="C629" s="60" t="s">
        <v>927</v>
      </c>
      <c r="D629" s="53">
        <v>54.19</v>
      </c>
    </row>
    <row r="630" spans="1:4" ht="12.75">
      <c r="A630" s="3">
        <v>24</v>
      </c>
      <c r="B630" t="s">
        <v>25</v>
      </c>
      <c r="C630" s="60" t="s">
        <v>928</v>
      </c>
      <c r="D630" s="53">
        <v>49.94</v>
      </c>
    </row>
    <row r="631" spans="1:4" ht="12.75">
      <c r="A631" s="3">
        <v>25</v>
      </c>
      <c r="B631" t="s">
        <v>36</v>
      </c>
      <c r="C631" s="60" t="s">
        <v>929</v>
      </c>
      <c r="D631" s="53">
        <v>47.81</v>
      </c>
    </row>
    <row r="632" spans="1:4" ht="12.75">
      <c r="A632" s="3">
        <v>28</v>
      </c>
      <c r="B632" t="s">
        <v>194</v>
      </c>
      <c r="C632" s="60" t="s">
        <v>930</v>
      </c>
      <c r="D632" s="53">
        <v>41.43</v>
      </c>
    </row>
    <row r="633" spans="1:4" ht="12.75">
      <c r="A633" s="3">
        <v>30</v>
      </c>
      <c r="B633" t="s">
        <v>11</v>
      </c>
      <c r="C633" s="60" t="s">
        <v>931</v>
      </c>
      <c r="D633" s="53">
        <v>37.17</v>
      </c>
    </row>
    <row r="634" spans="1:4" ht="12.75">
      <c r="A634" s="3">
        <v>32</v>
      </c>
      <c r="B634" s="9" t="s">
        <v>432</v>
      </c>
      <c r="C634" s="60" t="s">
        <v>932</v>
      </c>
      <c r="D634" s="53">
        <v>32.91</v>
      </c>
    </row>
    <row r="635" spans="1:4" ht="12.75">
      <c r="A635" s="3">
        <v>35</v>
      </c>
      <c r="B635" t="s">
        <v>6</v>
      </c>
      <c r="C635" s="60" t="s">
        <v>933</v>
      </c>
      <c r="D635" s="53">
        <v>26.53</v>
      </c>
    </row>
    <row r="636" spans="1:4" ht="12.75">
      <c r="A636" s="3">
        <v>36</v>
      </c>
      <c r="B636" t="s">
        <v>42</v>
      </c>
      <c r="C636" s="60" t="s">
        <v>934</v>
      </c>
      <c r="D636" s="53">
        <v>24.4</v>
      </c>
    </row>
    <row r="637" spans="1:4" ht="12.75">
      <c r="A637" s="3">
        <v>37</v>
      </c>
      <c r="B637" t="s">
        <v>21</v>
      </c>
      <c r="C637" s="60" t="s">
        <v>935</v>
      </c>
      <c r="D637" s="53">
        <v>22.28</v>
      </c>
    </row>
    <row r="638" spans="1:4" ht="12.75">
      <c r="A638" s="3">
        <v>39</v>
      </c>
      <c r="B638" s="9" t="s">
        <v>37</v>
      </c>
      <c r="C638" s="60" t="s">
        <v>936</v>
      </c>
      <c r="D638" s="53">
        <v>18.02</v>
      </c>
    </row>
    <row r="639" spans="1:4" ht="12.75">
      <c r="A639" s="3">
        <v>41</v>
      </c>
      <c r="B639" t="s">
        <v>434</v>
      </c>
      <c r="C639" s="60" t="s">
        <v>325</v>
      </c>
      <c r="D639" s="53">
        <v>13.77</v>
      </c>
    </row>
    <row r="640" spans="1:4" ht="12.75">
      <c r="A640" s="3">
        <v>43</v>
      </c>
      <c r="B640" s="9" t="s">
        <v>62</v>
      </c>
      <c r="C640" s="60" t="s">
        <v>959</v>
      </c>
      <c r="D640" s="53">
        <v>18.02</v>
      </c>
    </row>
    <row r="641" spans="1:4" ht="12.75">
      <c r="A641" s="3">
        <v>47</v>
      </c>
      <c r="B641" t="s">
        <v>171</v>
      </c>
      <c r="D641" s="3"/>
    </row>
    <row r="644" spans="1:4" ht="12.75">
      <c r="A644" s="3"/>
      <c r="B644" s="2" t="s">
        <v>729</v>
      </c>
      <c r="C644" s="2"/>
      <c r="D644" s="2" t="s">
        <v>148</v>
      </c>
    </row>
    <row r="645" spans="1:4" ht="12.75">
      <c r="A645" s="3"/>
      <c r="B645" s="2"/>
      <c r="C645" s="2"/>
      <c r="D645" s="2"/>
    </row>
    <row r="646" spans="1:4" ht="12.75">
      <c r="A646" s="3">
        <v>1</v>
      </c>
      <c r="B646" s="59" t="s">
        <v>937</v>
      </c>
      <c r="C646" s="60" t="s">
        <v>938</v>
      </c>
      <c r="D646" s="3"/>
    </row>
    <row r="647" spans="1:4" ht="12.75">
      <c r="A647" s="3">
        <v>9</v>
      </c>
      <c r="B647" t="s">
        <v>10</v>
      </c>
      <c r="C647" s="60" t="s">
        <v>939</v>
      </c>
      <c r="D647" s="53">
        <v>80.55</v>
      </c>
    </row>
    <row r="648" spans="1:4" ht="12.75">
      <c r="A648" s="3">
        <v>12</v>
      </c>
      <c r="B648" t="s">
        <v>26</v>
      </c>
      <c r="C648" s="60" t="s">
        <v>940</v>
      </c>
      <c r="D648" s="53">
        <v>53.27</v>
      </c>
    </row>
    <row r="649" spans="1:4" ht="12.75">
      <c r="A649" s="3">
        <v>21</v>
      </c>
      <c r="B649" s="9" t="s">
        <v>63</v>
      </c>
      <c r="C649" s="60" t="s">
        <v>380</v>
      </c>
      <c r="D649" s="53">
        <v>51</v>
      </c>
    </row>
    <row r="650" spans="1:4" ht="12.75">
      <c r="A650" s="3">
        <v>22</v>
      </c>
      <c r="B650" t="s">
        <v>33</v>
      </c>
      <c r="C650" s="60" t="s">
        <v>941</v>
      </c>
      <c r="D650" s="53">
        <v>46.45</v>
      </c>
    </row>
    <row r="651" spans="1:4" ht="12.75">
      <c r="A651" s="3">
        <v>24</v>
      </c>
      <c r="B651" s="9" t="s">
        <v>31</v>
      </c>
      <c r="C651" s="60" t="s">
        <v>942</v>
      </c>
      <c r="D651" s="53">
        <v>32.82</v>
      </c>
    </row>
    <row r="652" spans="1:4" ht="12.75">
      <c r="A652" s="3">
        <v>30</v>
      </c>
      <c r="B652" s="9" t="s">
        <v>38</v>
      </c>
      <c r="C652" s="60" t="s">
        <v>943</v>
      </c>
      <c r="D652" s="53">
        <v>26</v>
      </c>
    </row>
    <row r="653" spans="1:4" ht="12.75">
      <c r="A653" s="3">
        <v>33</v>
      </c>
      <c r="B653" s="9" t="s">
        <v>946</v>
      </c>
      <c r="C653" s="60" t="s">
        <v>950</v>
      </c>
      <c r="D653" s="53">
        <v>19.18</v>
      </c>
    </row>
    <row r="654" spans="1:4" ht="12.75">
      <c r="A654" s="3">
        <v>36</v>
      </c>
      <c r="B654" s="9" t="s">
        <v>945</v>
      </c>
      <c r="C654" s="60" t="s">
        <v>949</v>
      </c>
      <c r="D654" s="53">
        <v>16.91</v>
      </c>
    </row>
    <row r="655" spans="1:4" ht="12.75">
      <c r="A655" s="3">
        <v>37</v>
      </c>
      <c r="B655" s="9" t="s">
        <v>947</v>
      </c>
      <c r="C655" s="60" t="s">
        <v>948</v>
      </c>
      <c r="D655" s="53">
        <v>14.64</v>
      </c>
    </row>
    <row r="656" spans="1:4" ht="12.75">
      <c r="A656" s="3">
        <v>38</v>
      </c>
      <c r="B656" t="s">
        <v>951</v>
      </c>
      <c r="C656" s="60" t="s">
        <v>952</v>
      </c>
      <c r="D656" s="53"/>
    </row>
    <row r="657" spans="1:4" ht="12.75">
      <c r="A657" s="3">
        <v>44</v>
      </c>
      <c r="B657" t="s">
        <v>171</v>
      </c>
      <c r="D657" s="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5" sqref="B15"/>
    </sheetView>
  </sheetViews>
  <sheetFormatPr defaultColWidth="11.421875" defaultRowHeight="12.75"/>
  <cols>
    <col min="1" max="1" width="11.421875" style="3" customWidth="1"/>
    <col min="2" max="2" width="22.8515625" style="0" customWidth="1"/>
    <col min="5" max="5" width="11.421875" style="15" customWidth="1"/>
    <col min="6" max="6" width="10.28125" style="15" customWidth="1"/>
  </cols>
  <sheetData>
    <row r="1" spans="1:6" s="18" customFormat="1" ht="25.5">
      <c r="A1" s="16"/>
      <c r="B1" s="16" t="s">
        <v>974</v>
      </c>
      <c r="C1" s="16" t="s">
        <v>50</v>
      </c>
      <c r="D1" s="16" t="s">
        <v>51</v>
      </c>
      <c r="E1" s="17" t="s">
        <v>52</v>
      </c>
      <c r="F1" s="17" t="s">
        <v>53</v>
      </c>
    </row>
    <row r="2" spans="1:9" ht="12.75">
      <c r="A2" s="3">
        <v>1</v>
      </c>
      <c r="B2" s="19" t="s">
        <v>19</v>
      </c>
      <c r="C2" s="2" t="s">
        <v>54</v>
      </c>
      <c r="D2" s="2">
        <v>7</v>
      </c>
      <c r="E2" s="20">
        <v>666.99</v>
      </c>
      <c r="F2" s="21"/>
      <c r="H2" s="8"/>
      <c r="I2" s="8"/>
    </row>
    <row r="3" spans="1:9" ht="12.75">
      <c r="A3" s="3">
        <v>2</v>
      </c>
      <c r="B3" s="19" t="s">
        <v>47</v>
      </c>
      <c r="C3" s="2" t="s">
        <v>54</v>
      </c>
      <c r="D3" s="2">
        <v>7</v>
      </c>
      <c r="E3" s="20">
        <v>617.43</v>
      </c>
      <c r="F3" s="21">
        <f>E2-E3</f>
        <v>49.56000000000006</v>
      </c>
      <c r="H3" s="8"/>
      <c r="I3" s="8"/>
    </row>
    <row r="4" spans="1:6" ht="12.75">
      <c r="A4" s="3">
        <v>3</v>
      </c>
      <c r="B4" s="19" t="s">
        <v>20</v>
      </c>
      <c r="C4" s="2" t="s">
        <v>54</v>
      </c>
      <c r="D4" s="2">
        <v>7</v>
      </c>
      <c r="E4" s="20">
        <v>585.01</v>
      </c>
      <c r="F4" s="21">
        <f aca="true" t="shared" si="0" ref="F4:F20">E3-E4</f>
        <v>32.41999999999996</v>
      </c>
    </row>
    <row r="5" spans="1:9" ht="12.75">
      <c r="A5" s="3">
        <v>4</v>
      </c>
      <c r="B5" s="19" t="s">
        <v>28</v>
      </c>
      <c r="C5" s="2" t="s">
        <v>55</v>
      </c>
      <c r="D5" s="2">
        <v>7</v>
      </c>
      <c r="E5" s="20">
        <v>582.34</v>
      </c>
      <c r="F5" s="21">
        <f t="shared" si="0"/>
        <v>2.669999999999959</v>
      </c>
      <c r="H5" s="8"/>
      <c r="I5" s="8"/>
    </row>
    <row r="6" spans="1:9" ht="12.75">
      <c r="A6" s="3">
        <v>5</v>
      </c>
      <c r="B6" s="19" t="s">
        <v>25</v>
      </c>
      <c r="C6" s="2" t="s">
        <v>54</v>
      </c>
      <c r="D6" s="2">
        <v>7</v>
      </c>
      <c r="E6" s="20">
        <v>502.9</v>
      </c>
      <c r="F6" s="21">
        <f t="shared" si="0"/>
        <v>79.44000000000005</v>
      </c>
      <c r="G6" s="8"/>
      <c r="H6" s="8"/>
      <c r="I6" s="8"/>
    </row>
    <row r="7" spans="1:6" ht="12.75">
      <c r="A7" s="3">
        <v>6</v>
      </c>
      <c r="B7" s="19" t="s">
        <v>7</v>
      </c>
      <c r="C7" s="2" t="s">
        <v>54</v>
      </c>
      <c r="D7" s="2">
        <v>7</v>
      </c>
      <c r="E7" s="8">
        <v>474.58</v>
      </c>
      <c r="F7" s="21">
        <f t="shared" si="0"/>
        <v>28.319999999999993</v>
      </c>
    </row>
    <row r="8" spans="1:9" ht="12.75">
      <c r="A8" s="3">
        <v>7</v>
      </c>
      <c r="B8" s="19" t="s">
        <v>14</v>
      </c>
      <c r="C8" s="2" t="s">
        <v>55</v>
      </c>
      <c r="D8" s="3">
        <v>7</v>
      </c>
      <c r="E8" s="20">
        <v>461.57</v>
      </c>
      <c r="F8" s="21">
        <f t="shared" si="0"/>
        <v>13.009999999999991</v>
      </c>
      <c r="H8" s="8"/>
      <c r="I8" s="8"/>
    </row>
    <row r="9" spans="1:9" ht="12.75">
      <c r="A9" s="3">
        <v>8</v>
      </c>
      <c r="B9" s="19" t="s">
        <v>21</v>
      </c>
      <c r="C9" s="2" t="s">
        <v>57</v>
      </c>
      <c r="D9" s="2">
        <v>7</v>
      </c>
      <c r="E9" s="20">
        <v>436.7</v>
      </c>
      <c r="F9" s="21">
        <f t="shared" si="0"/>
        <v>24.870000000000005</v>
      </c>
      <c r="H9" s="8"/>
      <c r="I9" s="8"/>
    </row>
    <row r="10" spans="1:9" s="19" customFormat="1" ht="12.75">
      <c r="A10" s="3">
        <v>9</v>
      </c>
      <c r="B10" s="19" t="s">
        <v>11</v>
      </c>
      <c r="C10" s="2" t="s">
        <v>55</v>
      </c>
      <c r="D10" s="2">
        <v>7</v>
      </c>
      <c r="E10" s="20">
        <v>413.21</v>
      </c>
      <c r="F10" s="21">
        <f t="shared" si="0"/>
        <v>23.49000000000001</v>
      </c>
      <c r="H10" s="22"/>
      <c r="I10" s="22"/>
    </row>
    <row r="11" spans="1:6" ht="12.75">
      <c r="A11" s="3">
        <v>10</v>
      </c>
      <c r="B11" s="19" t="s">
        <v>18</v>
      </c>
      <c r="C11" s="2" t="s">
        <v>54</v>
      </c>
      <c r="D11" s="2">
        <v>7</v>
      </c>
      <c r="E11" s="8">
        <v>398.93</v>
      </c>
      <c r="F11" s="21">
        <f t="shared" si="0"/>
        <v>14.279999999999973</v>
      </c>
    </row>
    <row r="12" spans="1:6" ht="12.75">
      <c r="A12" s="3">
        <v>11</v>
      </c>
      <c r="B12" s="64" t="s">
        <v>9</v>
      </c>
      <c r="C12" s="2" t="s">
        <v>57</v>
      </c>
      <c r="D12" s="2">
        <v>7</v>
      </c>
      <c r="E12" s="20">
        <v>372.35</v>
      </c>
      <c r="F12" s="21">
        <f t="shared" si="0"/>
        <v>26.579999999999984</v>
      </c>
    </row>
    <row r="13" spans="1:6" ht="12.75">
      <c r="A13" s="3">
        <v>12</v>
      </c>
      <c r="B13" s="19" t="s">
        <v>42</v>
      </c>
      <c r="C13" s="2" t="s">
        <v>56</v>
      </c>
      <c r="D13" s="2">
        <v>7</v>
      </c>
      <c r="E13" s="8">
        <v>360.22</v>
      </c>
      <c r="F13" s="21">
        <f t="shared" si="0"/>
        <v>12.129999999999995</v>
      </c>
    </row>
    <row r="14" spans="1:9" ht="12.75">
      <c r="A14" s="3">
        <v>13</v>
      </c>
      <c r="B14" s="64" t="s">
        <v>36</v>
      </c>
      <c r="C14" s="2" t="s">
        <v>54</v>
      </c>
      <c r="D14" s="3">
        <v>7</v>
      </c>
      <c r="E14" s="20">
        <v>335.83</v>
      </c>
      <c r="F14" s="21">
        <f t="shared" si="0"/>
        <v>24.390000000000043</v>
      </c>
      <c r="H14" s="8"/>
      <c r="I14" s="8"/>
    </row>
    <row r="15" spans="1:9" ht="12.75">
      <c r="A15" s="3">
        <v>14</v>
      </c>
      <c r="B15" s="61" t="s">
        <v>40</v>
      </c>
      <c r="C15" s="62" t="s">
        <v>58</v>
      </c>
      <c r="D15" s="2">
        <v>7</v>
      </c>
      <c r="E15" s="8">
        <v>326.04</v>
      </c>
      <c r="F15" s="21">
        <f t="shared" si="0"/>
        <v>9.789999999999964</v>
      </c>
      <c r="H15" s="8"/>
      <c r="I15" s="8"/>
    </row>
    <row r="16" spans="1:6" ht="12.75">
      <c r="A16" s="3">
        <v>15</v>
      </c>
      <c r="B16" s="19" t="s">
        <v>59</v>
      </c>
      <c r="C16" s="2" t="s">
        <v>55</v>
      </c>
      <c r="D16" s="3">
        <v>7</v>
      </c>
      <c r="E16" s="8">
        <v>302.38</v>
      </c>
      <c r="F16" s="21">
        <f t="shared" si="0"/>
        <v>23.660000000000025</v>
      </c>
    </row>
    <row r="17" spans="1:9" ht="12.75">
      <c r="A17" s="3">
        <v>18</v>
      </c>
      <c r="B17" t="s">
        <v>6</v>
      </c>
      <c r="C17" s="3" t="s">
        <v>64</v>
      </c>
      <c r="D17" s="3">
        <v>5</v>
      </c>
      <c r="E17" s="8">
        <v>300.18</v>
      </c>
      <c r="F17" s="21">
        <f t="shared" si="0"/>
        <v>2.1999999999999886</v>
      </c>
      <c r="H17" s="8"/>
      <c r="I17" s="8"/>
    </row>
    <row r="18" spans="1:6" ht="12.75">
      <c r="A18" s="3">
        <v>16</v>
      </c>
      <c r="B18" s="19" t="s">
        <v>46</v>
      </c>
      <c r="C18" s="2" t="s">
        <v>55</v>
      </c>
      <c r="D18" s="2">
        <v>7</v>
      </c>
      <c r="E18" s="8">
        <v>258.77</v>
      </c>
      <c r="F18" s="21">
        <f t="shared" si="0"/>
        <v>41.410000000000025</v>
      </c>
    </row>
    <row r="19" spans="1:6" ht="12.75">
      <c r="A19" s="3">
        <v>17</v>
      </c>
      <c r="B19" s="61" t="s">
        <v>31</v>
      </c>
      <c r="C19" s="62" t="s">
        <v>58</v>
      </c>
      <c r="D19" s="2">
        <v>7</v>
      </c>
      <c r="E19" s="20">
        <v>238.36</v>
      </c>
      <c r="F19" s="21">
        <f t="shared" si="0"/>
        <v>20.409999999999968</v>
      </c>
    </row>
    <row r="20" spans="1:9" ht="12.75">
      <c r="A20" s="3">
        <v>19</v>
      </c>
      <c r="B20" s="61" t="s">
        <v>37</v>
      </c>
      <c r="C20" s="62" t="s">
        <v>61</v>
      </c>
      <c r="D20" s="2">
        <v>7</v>
      </c>
      <c r="E20" s="20">
        <v>196.93</v>
      </c>
      <c r="F20" s="21">
        <f t="shared" si="0"/>
        <v>41.43000000000001</v>
      </c>
      <c r="G20" s="8"/>
      <c r="H20" s="8"/>
      <c r="I20" s="8"/>
    </row>
    <row r="21" spans="1:6" ht="12.75">
      <c r="A21" s="3">
        <v>20</v>
      </c>
      <c r="B21" s="64" t="s">
        <v>33</v>
      </c>
      <c r="C21" s="2" t="s">
        <v>56</v>
      </c>
      <c r="D21" s="2">
        <v>7</v>
      </c>
      <c r="E21" s="20">
        <v>139.4</v>
      </c>
      <c r="F21" s="21">
        <f aca="true" t="shared" si="1" ref="F21:F39">E20-E21</f>
        <v>57.53</v>
      </c>
    </row>
    <row r="22" spans="1:9" ht="12.75">
      <c r="A22" s="3">
        <v>21</v>
      </c>
      <c r="B22" s="9" t="s">
        <v>38</v>
      </c>
      <c r="C22" s="24" t="s">
        <v>65</v>
      </c>
      <c r="D22" s="3">
        <v>6</v>
      </c>
      <c r="E22" s="20">
        <v>111.94</v>
      </c>
      <c r="F22" s="21">
        <f t="shared" si="1"/>
        <v>27.460000000000008</v>
      </c>
      <c r="H22" s="8"/>
      <c r="I22" s="8"/>
    </row>
    <row r="23" spans="1:9" ht="12.75">
      <c r="A23" s="3">
        <v>22</v>
      </c>
      <c r="B23" s="14" t="s">
        <v>26</v>
      </c>
      <c r="C23" s="3" t="s">
        <v>57</v>
      </c>
      <c r="D23" s="3">
        <v>1</v>
      </c>
      <c r="E23" s="8">
        <v>82.081</v>
      </c>
      <c r="F23" s="21">
        <f t="shared" si="1"/>
        <v>29.858999999999995</v>
      </c>
      <c r="H23" s="8"/>
      <c r="I23" s="8"/>
    </row>
    <row r="24" spans="1:6" ht="12.75">
      <c r="A24" s="3">
        <v>23</v>
      </c>
      <c r="B24" s="14" t="s">
        <v>32</v>
      </c>
      <c r="C24" s="3" t="s">
        <v>64</v>
      </c>
      <c r="D24" s="3">
        <v>3</v>
      </c>
      <c r="E24" s="8">
        <v>81.89</v>
      </c>
      <c r="F24" s="21">
        <f t="shared" si="1"/>
        <v>0.1910000000000025</v>
      </c>
    </row>
    <row r="25" spans="1:6" ht="12.75">
      <c r="A25" s="3">
        <v>24</v>
      </c>
      <c r="B25" t="s">
        <v>10</v>
      </c>
      <c r="C25" s="3" t="s">
        <v>54</v>
      </c>
      <c r="D25" s="3">
        <v>1</v>
      </c>
      <c r="E25" s="8">
        <v>80.55</v>
      </c>
      <c r="F25" s="21">
        <f t="shared" si="1"/>
        <v>1.3400000000000034</v>
      </c>
    </row>
    <row r="26" spans="1:9" ht="12.75">
      <c r="A26" s="3">
        <v>25</v>
      </c>
      <c r="B26" s="9" t="s">
        <v>62</v>
      </c>
      <c r="C26" s="24" t="s">
        <v>58</v>
      </c>
      <c r="D26" s="3">
        <v>5</v>
      </c>
      <c r="E26" s="20">
        <v>80.54</v>
      </c>
      <c r="F26" s="21">
        <f t="shared" si="1"/>
        <v>0.009999999999990905</v>
      </c>
      <c r="H26" s="8"/>
      <c r="I26" s="8"/>
    </row>
    <row r="27" spans="1:9" ht="12.75">
      <c r="A27" s="3">
        <v>26</v>
      </c>
      <c r="B27" s="9" t="s">
        <v>63</v>
      </c>
      <c r="C27" s="24" t="s">
        <v>57</v>
      </c>
      <c r="D27" s="3">
        <v>2</v>
      </c>
      <c r="E27" s="20">
        <v>77.81</v>
      </c>
      <c r="F27" s="21">
        <f t="shared" si="1"/>
        <v>2.730000000000004</v>
      </c>
      <c r="G27" s="8"/>
      <c r="H27" s="8"/>
      <c r="I27" s="8"/>
    </row>
    <row r="28" spans="1:9" ht="12.75">
      <c r="A28" s="3">
        <v>27</v>
      </c>
      <c r="B28" s="23" t="s">
        <v>30</v>
      </c>
      <c r="C28" s="3" t="s">
        <v>57</v>
      </c>
      <c r="D28" s="3">
        <v>1</v>
      </c>
      <c r="E28" s="20">
        <v>77.39</v>
      </c>
      <c r="F28" s="21">
        <f t="shared" si="1"/>
        <v>0.4200000000000017</v>
      </c>
      <c r="H28" s="8"/>
      <c r="I28" s="8"/>
    </row>
    <row r="29" spans="1:9" ht="12.75">
      <c r="A29" s="3">
        <v>28</v>
      </c>
      <c r="B29" s="14" t="s">
        <v>39</v>
      </c>
      <c r="C29" s="3" t="s">
        <v>60</v>
      </c>
      <c r="D29" s="3">
        <v>1</v>
      </c>
      <c r="E29" s="8">
        <v>75.82</v>
      </c>
      <c r="F29" s="21">
        <f t="shared" si="1"/>
        <v>1.5700000000000074</v>
      </c>
      <c r="H29" s="8"/>
      <c r="I29" s="8"/>
    </row>
    <row r="30" spans="1:9" ht="12.75">
      <c r="A30" s="3">
        <v>29</v>
      </c>
      <c r="B30" s="9" t="s">
        <v>12</v>
      </c>
      <c r="C30" s="24" t="s">
        <v>66</v>
      </c>
      <c r="D30" s="3">
        <v>4</v>
      </c>
      <c r="E30" s="20">
        <v>67.58</v>
      </c>
      <c r="F30" s="21">
        <f t="shared" si="1"/>
        <v>8.239999999999995</v>
      </c>
      <c r="G30" s="8"/>
      <c r="H30" s="8"/>
      <c r="I30" s="8"/>
    </row>
    <row r="31" spans="1:9" ht="12.75">
      <c r="A31" s="3">
        <v>30</v>
      </c>
      <c r="B31" s="9" t="s">
        <v>24</v>
      </c>
      <c r="C31" s="24" t="s">
        <v>57</v>
      </c>
      <c r="D31" s="3">
        <v>1</v>
      </c>
      <c r="E31" s="20">
        <v>41.97</v>
      </c>
      <c r="F31" s="21">
        <f t="shared" si="1"/>
        <v>25.61</v>
      </c>
      <c r="G31" s="8"/>
      <c r="H31" s="8"/>
      <c r="I31" s="8"/>
    </row>
    <row r="32" spans="1:6" ht="12.75">
      <c r="A32" s="3">
        <v>31</v>
      </c>
      <c r="B32" t="s">
        <v>22</v>
      </c>
      <c r="C32" s="3" t="s">
        <v>57</v>
      </c>
      <c r="D32" s="3">
        <v>1</v>
      </c>
      <c r="E32" s="15">
        <v>36.44</v>
      </c>
      <c r="F32" s="21">
        <f t="shared" si="1"/>
        <v>5.530000000000001</v>
      </c>
    </row>
    <row r="33" spans="1:6" ht="12.75">
      <c r="A33" s="3">
        <v>32</v>
      </c>
      <c r="B33" s="9" t="s">
        <v>944</v>
      </c>
      <c r="C33" s="24" t="s">
        <v>66</v>
      </c>
      <c r="D33" s="3">
        <v>2</v>
      </c>
      <c r="E33" s="15">
        <v>31.83</v>
      </c>
      <c r="F33" s="21">
        <f t="shared" si="1"/>
        <v>4.609999999999999</v>
      </c>
    </row>
    <row r="34" spans="1:6" ht="12.75">
      <c r="A34" s="3">
        <v>33</v>
      </c>
      <c r="B34" s="9" t="s">
        <v>104</v>
      </c>
      <c r="C34" s="24" t="s">
        <v>66</v>
      </c>
      <c r="D34" s="3">
        <v>1</v>
      </c>
      <c r="E34" s="15">
        <v>19.18</v>
      </c>
      <c r="F34" s="21">
        <f t="shared" si="1"/>
        <v>12.649999999999999</v>
      </c>
    </row>
    <row r="35" spans="1:6" ht="12.75">
      <c r="A35" s="3">
        <v>34</v>
      </c>
      <c r="B35" s="9" t="s">
        <v>947</v>
      </c>
      <c r="C35" s="24" t="s">
        <v>66</v>
      </c>
      <c r="D35" s="3">
        <v>1</v>
      </c>
      <c r="E35" s="15">
        <v>16.91</v>
      </c>
      <c r="F35" s="21">
        <f t="shared" si="1"/>
        <v>2.2699999999999996</v>
      </c>
    </row>
    <row r="36" spans="1:9" ht="12.75">
      <c r="A36" s="3">
        <v>35</v>
      </c>
      <c r="B36" s="9" t="s">
        <v>43</v>
      </c>
      <c r="C36" s="24" t="s">
        <v>61</v>
      </c>
      <c r="D36" s="3">
        <v>4</v>
      </c>
      <c r="E36" s="20">
        <v>15.19</v>
      </c>
      <c r="F36" s="21">
        <f t="shared" si="1"/>
        <v>1.7200000000000006</v>
      </c>
      <c r="G36" s="8"/>
      <c r="H36" s="8"/>
      <c r="I36" s="8"/>
    </row>
    <row r="37" spans="1:9" ht="12.75">
      <c r="A37" s="3">
        <v>36</v>
      </c>
      <c r="B37" t="s">
        <v>951</v>
      </c>
      <c r="C37" s="3" t="s">
        <v>54</v>
      </c>
      <c r="D37" s="3">
        <v>1</v>
      </c>
      <c r="E37" s="20">
        <v>14.64</v>
      </c>
      <c r="F37" s="21">
        <f t="shared" si="1"/>
        <v>0.5499999999999989</v>
      </c>
      <c r="G37" s="8"/>
      <c r="H37" s="8"/>
      <c r="I37" s="8"/>
    </row>
    <row r="38" spans="1:6" ht="12.75">
      <c r="A38" s="3">
        <v>37</v>
      </c>
      <c r="B38" s="9" t="s">
        <v>8</v>
      </c>
      <c r="C38" s="24" t="s">
        <v>66</v>
      </c>
      <c r="D38" s="3">
        <v>1</v>
      </c>
      <c r="E38" s="20">
        <v>14.19</v>
      </c>
      <c r="F38" s="21">
        <f t="shared" si="1"/>
        <v>0.45000000000000107</v>
      </c>
    </row>
    <row r="39" spans="1:9" s="19" customFormat="1" ht="12.75">
      <c r="A39" s="3">
        <v>38</v>
      </c>
      <c r="B39" s="19" t="s">
        <v>35</v>
      </c>
      <c r="C39" s="2" t="s">
        <v>55</v>
      </c>
      <c r="D39" s="2">
        <v>7</v>
      </c>
      <c r="E39" s="20">
        <v>8.06</v>
      </c>
      <c r="F39" s="21">
        <f t="shared" si="1"/>
        <v>6.129999999999999</v>
      </c>
      <c r="H39" s="22"/>
      <c r="I39" s="22"/>
    </row>
    <row r="42" spans="4:6" ht="12.75">
      <c r="D42" s="3"/>
      <c r="E42" s="8"/>
      <c r="F42" s="21"/>
    </row>
    <row r="43" spans="2:9" ht="12.75">
      <c r="B43" s="14"/>
      <c r="C43" s="3"/>
      <c r="D43" s="3"/>
      <c r="E43" s="20"/>
      <c r="F43" s="21"/>
      <c r="H43" s="8"/>
      <c r="I43" s="8"/>
    </row>
    <row r="44" spans="2:9" ht="12.75">
      <c r="B44" s="14"/>
      <c r="C44" s="3"/>
      <c r="D44" s="3"/>
      <c r="E44" s="20"/>
      <c r="F44" s="21"/>
      <c r="H44" s="8"/>
      <c r="I44" s="8"/>
    </row>
    <row r="45" spans="2:9" ht="12.75">
      <c r="B45" s="9"/>
      <c r="C45" s="24"/>
      <c r="D45" s="3"/>
      <c r="E45" s="20"/>
      <c r="F45" s="21"/>
      <c r="H45" s="8"/>
      <c r="I45" s="8"/>
    </row>
    <row r="46" spans="2:9" ht="12.75">
      <c r="B46" s="14"/>
      <c r="C46" s="3"/>
      <c r="D46" s="3"/>
      <c r="E46" s="20"/>
      <c r="F46" s="21"/>
      <c r="H46" s="8"/>
      <c r="I46" s="8"/>
    </row>
    <row r="47" spans="2:9" ht="12.75">
      <c r="B47" s="9"/>
      <c r="C47" s="24"/>
      <c r="D47" s="3"/>
      <c r="E47" s="20"/>
      <c r="F47" s="21"/>
      <c r="H47" s="8"/>
      <c r="I47" s="8"/>
    </row>
    <row r="48" spans="2:9" ht="12.75">
      <c r="B48" s="14"/>
      <c r="C48" s="3"/>
      <c r="D48" s="3"/>
      <c r="E48" s="20"/>
      <c r="F48" s="21"/>
      <c r="H48" s="8"/>
      <c r="I48" s="8"/>
    </row>
    <row r="49" spans="2:9" ht="12.75">
      <c r="B49" s="9"/>
      <c r="C49" s="24"/>
      <c r="D49" s="3"/>
      <c r="E49" s="20"/>
      <c r="F49" s="21"/>
      <c r="H49" s="8"/>
      <c r="I49" s="8"/>
    </row>
    <row r="50" spans="2:6" ht="12.75">
      <c r="B50" s="9"/>
      <c r="C50" s="24"/>
      <c r="D50" s="3"/>
      <c r="E50" s="8"/>
      <c r="F50" s="21"/>
    </row>
    <row r="51" spans="2:6" ht="12.75">
      <c r="B51" s="9"/>
      <c r="C51" s="24"/>
      <c r="D51" s="3"/>
      <c r="E51" s="8"/>
      <c r="F51" s="21"/>
    </row>
    <row r="53" spans="2:5" ht="12.75">
      <c r="B53" s="9"/>
      <c r="C53" s="3"/>
      <c r="D53" s="3"/>
      <c r="E53" s="8"/>
    </row>
    <row r="55" spans="2:5" ht="12.75">
      <c r="B55" s="14"/>
      <c r="C55" s="3"/>
      <c r="D55" s="3"/>
      <c r="E55" s="8"/>
    </row>
    <row r="66" spans="2:3" ht="12.75">
      <c r="B66" s="14"/>
      <c r="C66" s="3"/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54"/>
  <sheetViews>
    <sheetView workbookViewId="0" topLeftCell="A1">
      <pane xSplit="2" ySplit="3" topLeftCell="X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C25" sqref="AC25"/>
    </sheetView>
  </sheetViews>
  <sheetFormatPr defaultColWidth="11.421875" defaultRowHeight="12.75"/>
  <cols>
    <col min="1" max="1" width="25.28125" style="0" customWidth="1"/>
    <col min="2" max="2" width="8.57421875" style="0" customWidth="1"/>
    <col min="3" max="3" width="8.421875" style="0" customWidth="1"/>
    <col min="4" max="4" width="7.00390625" style="0" customWidth="1"/>
    <col min="5" max="6" width="6.28125" style="0" customWidth="1"/>
    <col min="7" max="7" width="6.7109375" style="0" customWidth="1"/>
    <col min="8" max="10" width="7.7109375" style="0" customWidth="1"/>
    <col min="11" max="12" width="6.140625" style="0" customWidth="1"/>
    <col min="13" max="17" width="6.57421875" style="0" customWidth="1"/>
    <col min="18" max="18" width="7.00390625" style="0" customWidth="1"/>
    <col min="19" max="19" width="6.57421875" style="0" customWidth="1"/>
    <col min="20" max="20" width="7.00390625" style="0" customWidth="1"/>
    <col min="21" max="21" width="7.421875" style="0" customWidth="1"/>
    <col min="22" max="26" width="7.140625" style="0" customWidth="1"/>
    <col min="27" max="27" width="6.140625" style="0" customWidth="1"/>
    <col min="28" max="28" width="6.7109375" style="0" customWidth="1"/>
    <col min="29" max="29" width="6.8515625" style="0" customWidth="1"/>
    <col min="30" max="30" width="9.7109375" style="0" customWidth="1"/>
    <col min="31" max="37" width="6.7109375" style="0" customWidth="1"/>
    <col min="38" max="38" width="6.57421875" style="0" customWidth="1"/>
    <col min="39" max="41" width="6.00390625" style="0" customWidth="1"/>
  </cols>
  <sheetData>
    <row r="1" spans="1:29" ht="12.75">
      <c r="A1" s="19" t="s">
        <v>70</v>
      </c>
      <c r="B1" s="2"/>
      <c r="C1" s="3" t="s">
        <v>71</v>
      </c>
      <c r="D1" s="10" t="s">
        <v>72</v>
      </c>
      <c r="E1" t="s">
        <v>73</v>
      </c>
      <c r="F1" s="10" t="s">
        <v>74</v>
      </c>
      <c r="G1" t="s">
        <v>75</v>
      </c>
      <c r="H1" t="s">
        <v>76</v>
      </c>
      <c r="I1" t="s">
        <v>5</v>
      </c>
      <c r="J1" t="s">
        <v>77</v>
      </c>
      <c r="K1" t="s">
        <v>78</v>
      </c>
      <c r="L1" t="s">
        <v>79</v>
      </c>
      <c r="M1" t="s">
        <v>80</v>
      </c>
      <c r="N1" s="1" t="s">
        <v>81</v>
      </c>
      <c r="O1" s="1" t="s">
        <v>82</v>
      </c>
      <c r="P1" s="1" t="s">
        <v>83</v>
      </c>
      <c r="Q1" s="1" t="s">
        <v>84</v>
      </c>
      <c r="R1" t="s">
        <v>85</v>
      </c>
      <c r="S1" t="s">
        <v>86</v>
      </c>
      <c r="T1" t="s">
        <v>87</v>
      </c>
      <c r="U1" s="3" t="s">
        <v>88</v>
      </c>
      <c r="V1" t="s">
        <v>89</v>
      </c>
      <c r="W1" t="s">
        <v>90</v>
      </c>
      <c r="X1" t="s">
        <v>91</v>
      </c>
      <c r="Y1" t="s">
        <v>92</v>
      </c>
      <c r="Z1" t="s">
        <v>93</v>
      </c>
      <c r="AA1" s="1" t="s">
        <v>94</v>
      </c>
      <c r="AB1" s="1" t="s">
        <v>95</v>
      </c>
      <c r="AC1" t="s">
        <v>96</v>
      </c>
    </row>
    <row r="2" spans="1:29" ht="12.75">
      <c r="A2" s="2">
        <v>2010</v>
      </c>
      <c r="B2" s="3" t="s">
        <v>97</v>
      </c>
      <c r="C2" s="3" t="s">
        <v>98</v>
      </c>
      <c r="D2" s="25">
        <v>40208</v>
      </c>
      <c r="E2" s="25">
        <v>39865</v>
      </c>
      <c r="F2" s="25">
        <v>40236</v>
      </c>
      <c r="G2" s="5">
        <v>40244</v>
      </c>
      <c r="H2" s="5">
        <v>40250</v>
      </c>
      <c r="I2" s="5">
        <v>40257</v>
      </c>
      <c r="J2" s="5">
        <v>40264</v>
      </c>
      <c r="K2" s="5">
        <v>40292</v>
      </c>
      <c r="L2" s="5">
        <v>40300</v>
      </c>
      <c r="M2" s="5">
        <v>40311</v>
      </c>
      <c r="N2" s="5">
        <v>40328</v>
      </c>
      <c r="O2" s="5">
        <v>40341</v>
      </c>
      <c r="P2" s="6">
        <v>40348</v>
      </c>
      <c r="Q2" s="6">
        <v>40349</v>
      </c>
      <c r="R2" s="6">
        <v>40355</v>
      </c>
      <c r="S2" s="5">
        <v>40370</v>
      </c>
      <c r="T2" s="5">
        <v>40404</v>
      </c>
      <c r="U2" s="5">
        <v>40410</v>
      </c>
      <c r="V2" s="6">
        <v>40425</v>
      </c>
      <c r="W2" s="5">
        <v>40432</v>
      </c>
      <c r="X2" s="5">
        <v>40452</v>
      </c>
      <c r="Y2" s="5">
        <v>40454</v>
      </c>
      <c r="Z2" s="5">
        <v>40468</v>
      </c>
      <c r="AA2" s="6">
        <v>40493</v>
      </c>
      <c r="AB2" s="6">
        <v>40503</v>
      </c>
      <c r="AC2" s="5">
        <v>40510</v>
      </c>
    </row>
    <row r="3" spans="1:37" ht="12.75">
      <c r="A3" s="26" t="s">
        <v>99</v>
      </c>
      <c r="B3" s="3"/>
      <c r="C3" s="3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" t="s">
        <v>100</v>
      </c>
      <c r="AE3" s="2">
        <v>1</v>
      </c>
      <c r="AF3" s="2">
        <v>2</v>
      </c>
      <c r="AG3" s="2">
        <v>3</v>
      </c>
      <c r="AH3" s="2">
        <v>4</v>
      </c>
      <c r="AI3" s="2">
        <v>5</v>
      </c>
      <c r="AJ3" s="2">
        <v>6</v>
      </c>
      <c r="AK3" s="2">
        <v>7</v>
      </c>
    </row>
    <row r="4" spans="1:38" ht="12.75">
      <c r="A4" s="9" t="s">
        <v>947</v>
      </c>
      <c r="B4" s="24" t="s">
        <v>66</v>
      </c>
      <c r="C4" s="28">
        <v>16.91</v>
      </c>
      <c r="D4" s="29"/>
      <c r="E4" s="29"/>
      <c r="F4" s="29"/>
      <c r="G4" s="29"/>
      <c r="H4" s="29"/>
      <c r="I4" s="29"/>
      <c r="J4" s="29"/>
      <c r="K4" s="29"/>
      <c r="L4" s="29"/>
      <c r="M4" s="20"/>
      <c r="N4" s="20"/>
      <c r="O4" s="20"/>
      <c r="P4" s="20"/>
      <c r="Q4" s="20"/>
      <c r="R4" s="20"/>
      <c r="S4" s="20"/>
      <c r="T4" s="29"/>
      <c r="U4" s="20"/>
      <c r="V4" s="29"/>
      <c r="W4" s="29"/>
      <c r="X4" s="29"/>
      <c r="Y4" s="29"/>
      <c r="Z4" s="29"/>
      <c r="AA4" s="29"/>
      <c r="AB4" s="29"/>
      <c r="AC4" s="29"/>
      <c r="AD4" s="30">
        <f>SUM(AE4:AK4)</f>
        <v>16.91</v>
      </c>
      <c r="AE4" s="8">
        <f aca="true" t="shared" si="0" ref="AE4:AK5">IF(ISNUMBER(LARGE($C4:$AC4,AE$3)),LARGE($C4:$AC4,AE$3),"")</f>
        <v>16.91</v>
      </c>
      <c r="AF4" s="8">
        <f t="shared" si="0"/>
      </c>
      <c r="AG4" s="8">
        <f t="shared" si="0"/>
      </c>
      <c r="AH4" s="8">
        <f t="shared" si="0"/>
      </c>
      <c r="AI4" s="8">
        <f t="shared" si="0"/>
      </c>
      <c r="AJ4" s="8">
        <f t="shared" si="0"/>
      </c>
      <c r="AK4" s="8">
        <f t="shared" si="0"/>
      </c>
      <c r="AL4" s="8"/>
    </row>
    <row r="5" spans="1:38" ht="12.75">
      <c r="A5" t="s">
        <v>9</v>
      </c>
      <c r="B5" s="3" t="s">
        <v>57</v>
      </c>
      <c r="C5" s="28">
        <v>71.253</v>
      </c>
      <c r="D5" s="29">
        <v>37.97</v>
      </c>
      <c r="E5" s="29"/>
      <c r="F5" s="29">
        <v>31.46</v>
      </c>
      <c r="G5" s="29">
        <v>56.76</v>
      </c>
      <c r="H5" s="29">
        <v>52.052</v>
      </c>
      <c r="I5" s="29">
        <v>74.8</v>
      </c>
      <c r="J5" s="29"/>
      <c r="K5" s="29"/>
      <c r="L5" s="29"/>
      <c r="M5" s="20"/>
      <c r="N5" s="20"/>
      <c r="O5" s="20"/>
      <c r="P5" s="20"/>
      <c r="Q5" s="20">
        <v>48.059</v>
      </c>
      <c r="R5" s="20"/>
      <c r="S5" s="20"/>
      <c r="T5" s="29"/>
      <c r="U5" s="20"/>
      <c r="V5" s="29"/>
      <c r="W5" s="29"/>
      <c r="X5" s="29"/>
      <c r="Y5" s="29"/>
      <c r="Z5" s="29"/>
      <c r="AA5" s="29"/>
      <c r="AB5" s="29"/>
      <c r="AC5" s="29"/>
      <c r="AD5" s="30">
        <f>SUM(AE5:AK5)</f>
        <v>372.354</v>
      </c>
      <c r="AE5" s="8">
        <f t="shared" si="0"/>
        <v>74.8</v>
      </c>
      <c r="AF5" s="8">
        <f t="shared" si="0"/>
        <v>71.253</v>
      </c>
      <c r="AG5" s="8">
        <f t="shared" si="0"/>
        <v>56.76</v>
      </c>
      <c r="AH5" s="8">
        <f t="shared" si="0"/>
        <v>52.052</v>
      </c>
      <c r="AI5" s="8">
        <f t="shared" si="0"/>
        <v>48.059</v>
      </c>
      <c r="AJ5" s="8">
        <f t="shared" si="0"/>
        <v>37.97</v>
      </c>
      <c r="AK5" s="8">
        <f t="shared" si="0"/>
        <v>31.46</v>
      </c>
      <c r="AL5" s="8"/>
    </row>
    <row r="6" spans="1:38" ht="12.75">
      <c r="A6" t="s">
        <v>6</v>
      </c>
      <c r="B6" s="3" t="s">
        <v>64</v>
      </c>
      <c r="C6" s="28">
        <v>85</v>
      </c>
      <c r="D6" s="29"/>
      <c r="E6" s="29"/>
      <c r="F6" s="29"/>
      <c r="G6" s="29"/>
      <c r="H6" s="29"/>
      <c r="I6" s="29"/>
      <c r="J6" s="29"/>
      <c r="K6" s="29"/>
      <c r="L6" s="29"/>
      <c r="M6" s="20"/>
      <c r="N6" s="20">
        <v>88.55</v>
      </c>
      <c r="O6" s="20"/>
      <c r="P6" s="20"/>
      <c r="Q6" s="20"/>
      <c r="R6" s="20"/>
      <c r="S6" s="20"/>
      <c r="T6" s="29"/>
      <c r="U6" s="20">
        <v>61</v>
      </c>
      <c r="V6" s="29"/>
      <c r="W6" s="29"/>
      <c r="X6" s="29">
        <v>39.1</v>
      </c>
      <c r="Y6" s="29">
        <v>26.53</v>
      </c>
      <c r="Z6" s="29"/>
      <c r="AA6" s="29"/>
      <c r="AB6" s="29"/>
      <c r="AC6" s="29"/>
      <c r="AD6" s="30">
        <f aca="true" t="shared" si="1" ref="AD6:AD51">SUM(AE6:AK6)</f>
        <v>300.18000000000006</v>
      </c>
      <c r="AE6" s="8">
        <f aca="true" t="shared" si="2" ref="AE6:AK15">IF(ISNUMBER(LARGE($C6:$AC6,AE$3)),LARGE($C6:$AC6,AE$3),"")</f>
        <v>88.55</v>
      </c>
      <c r="AF6" s="8">
        <f t="shared" si="2"/>
        <v>85</v>
      </c>
      <c r="AG6" s="8">
        <f t="shared" si="2"/>
        <v>61</v>
      </c>
      <c r="AH6" s="8">
        <f t="shared" si="2"/>
        <v>39.1</v>
      </c>
      <c r="AI6" s="8">
        <f t="shared" si="2"/>
        <v>26.53</v>
      </c>
      <c r="AJ6" s="8">
        <f t="shared" si="2"/>
      </c>
      <c r="AK6" s="8">
        <f t="shared" si="2"/>
      </c>
      <c r="AL6" s="8"/>
    </row>
    <row r="7" spans="1:37" ht="12.75">
      <c r="A7" t="s">
        <v>7</v>
      </c>
      <c r="B7" s="3" t="s">
        <v>54</v>
      </c>
      <c r="C7" s="28">
        <v>55.178</v>
      </c>
      <c r="D7" s="29">
        <v>57.56</v>
      </c>
      <c r="E7" s="29"/>
      <c r="F7" s="29">
        <v>64.68</v>
      </c>
      <c r="G7" s="29">
        <v>65.338</v>
      </c>
      <c r="H7" s="29">
        <v>63.141</v>
      </c>
      <c r="I7" s="29">
        <v>72.66</v>
      </c>
      <c r="J7" s="29">
        <v>57.016</v>
      </c>
      <c r="K7" s="29">
        <v>45.289</v>
      </c>
      <c r="L7" s="29">
        <v>31.966</v>
      </c>
      <c r="M7" s="20">
        <v>72.273</v>
      </c>
      <c r="N7" s="20">
        <v>78.93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8"/>
      <c r="AA7" s="7"/>
      <c r="AB7" s="8"/>
      <c r="AC7" s="8"/>
      <c r="AD7" s="30">
        <f t="shared" si="1"/>
        <v>474.58200000000005</v>
      </c>
      <c r="AE7" s="8">
        <f t="shared" si="2"/>
        <v>78.93</v>
      </c>
      <c r="AF7" s="8">
        <f t="shared" si="2"/>
        <v>72.66</v>
      </c>
      <c r="AG7" s="8">
        <f t="shared" si="2"/>
        <v>72.273</v>
      </c>
      <c r="AH7" s="8">
        <f t="shared" si="2"/>
        <v>65.338</v>
      </c>
      <c r="AI7" s="8">
        <f t="shared" si="2"/>
        <v>64.68</v>
      </c>
      <c r="AJ7" s="8">
        <f t="shared" si="2"/>
        <v>63.141</v>
      </c>
      <c r="AK7" s="8">
        <f t="shared" si="2"/>
        <v>57.56</v>
      </c>
    </row>
    <row r="8" spans="1:37" ht="12.75" hidden="1">
      <c r="A8" s="9" t="s">
        <v>101</v>
      </c>
      <c r="B8" s="24" t="s">
        <v>66</v>
      </c>
      <c r="C8" s="28"/>
      <c r="D8" s="29"/>
      <c r="E8" s="29"/>
      <c r="F8" s="29"/>
      <c r="G8" s="29"/>
      <c r="H8" s="29"/>
      <c r="I8" s="29"/>
      <c r="J8" s="29"/>
      <c r="K8" s="29"/>
      <c r="L8" s="2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8"/>
      <c r="AA8" s="7"/>
      <c r="AB8" s="8"/>
      <c r="AC8" s="8"/>
      <c r="AD8" s="30">
        <f t="shared" si="1"/>
        <v>0</v>
      </c>
      <c r="AE8" s="8">
        <f t="shared" si="2"/>
      </c>
      <c r="AF8" s="8">
        <f t="shared" si="2"/>
      </c>
      <c r="AG8" s="8">
        <f t="shared" si="2"/>
      </c>
      <c r="AH8" s="8">
        <f t="shared" si="2"/>
      </c>
      <c r="AI8" s="8">
        <f t="shared" si="2"/>
      </c>
      <c r="AJ8" s="8">
        <f t="shared" si="2"/>
      </c>
      <c r="AK8" s="8">
        <f t="shared" si="2"/>
      </c>
    </row>
    <row r="9" spans="1:37" ht="12.75">
      <c r="A9" s="9" t="s">
        <v>8</v>
      </c>
      <c r="B9" s="24" t="s">
        <v>66</v>
      </c>
      <c r="C9" s="28">
        <v>14.19</v>
      </c>
      <c r="D9" s="29"/>
      <c r="E9" s="29"/>
      <c r="F9" s="29"/>
      <c r="G9" s="29"/>
      <c r="H9" s="29"/>
      <c r="I9" s="29"/>
      <c r="J9" s="29"/>
      <c r="K9" s="29"/>
      <c r="L9" s="29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8"/>
      <c r="AA9" s="7"/>
      <c r="AB9" s="8"/>
      <c r="AC9" s="8"/>
      <c r="AD9" s="30">
        <f t="shared" si="1"/>
        <v>14.19</v>
      </c>
      <c r="AE9" s="8">
        <f t="shared" si="2"/>
        <v>14.19</v>
      </c>
      <c r="AF9" s="8">
        <f t="shared" si="2"/>
      </c>
      <c r="AG9" s="8">
        <f t="shared" si="2"/>
      </c>
      <c r="AH9" s="8">
        <f t="shared" si="2"/>
      </c>
      <c r="AI9" s="8">
        <f t="shared" si="2"/>
      </c>
      <c r="AJ9" s="8">
        <f t="shared" si="2"/>
      </c>
      <c r="AK9" s="8">
        <f t="shared" si="2"/>
      </c>
    </row>
    <row r="10" spans="1:37" ht="12.75">
      <c r="A10" s="14" t="s">
        <v>59</v>
      </c>
      <c r="B10" s="3" t="s">
        <v>55</v>
      </c>
      <c r="C10" s="28"/>
      <c r="D10" s="29"/>
      <c r="E10" s="29"/>
      <c r="F10" s="29">
        <v>30.8</v>
      </c>
      <c r="G10" s="29">
        <v>32.372</v>
      </c>
      <c r="H10" s="29">
        <v>40.036</v>
      </c>
      <c r="I10" s="29">
        <v>53.94</v>
      </c>
      <c r="J10" s="29"/>
      <c r="K10" s="29"/>
      <c r="L10" s="29"/>
      <c r="M10" s="20"/>
      <c r="N10" s="20">
        <v>53.51</v>
      </c>
      <c r="O10" s="20">
        <v>50.289</v>
      </c>
      <c r="P10" s="20"/>
      <c r="Q10" s="20"/>
      <c r="R10" s="20"/>
      <c r="S10" s="20"/>
      <c r="T10" s="20"/>
      <c r="U10" s="20"/>
      <c r="V10" s="20"/>
      <c r="W10" s="20"/>
      <c r="X10" s="29"/>
      <c r="Y10" s="20">
        <v>41.43</v>
      </c>
      <c r="Z10" s="8">
        <v>12.517</v>
      </c>
      <c r="AA10" s="7"/>
      <c r="AB10" s="8"/>
      <c r="AC10" s="8"/>
      <c r="AD10" s="30">
        <f t="shared" si="1"/>
        <v>302.377</v>
      </c>
      <c r="AE10" s="8">
        <f t="shared" si="2"/>
        <v>53.94</v>
      </c>
      <c r="AF10" s="8">
        <f t="shared" si="2"/>
        <v>53.51</v>
      </c>
      <c r="AG10" s="8">
        <f t="shared" si="2"/>
        <v>50.289</v>
      </c>
      <c r="AH10" s="8">
        <f t="shared" si="2"/>
        <v>41.43</v>
      </c>
      <c r="AI10" s="8">
        <f t="shared" si="2"/>
        <v>40.036</v>
      </c>
      <c r="AJ10" s="8">
        <f t="shared" si="2"/>
        <v>32.372</v>
      </c>
      <c r="AK10" s="8">
        <f t="shared" si="2"/>
        <v>30.8</v>
      </c>
    </row>
    <row r="11" spans="1:37" ht="12.75">
      <c r="A11" t="s">
        <v>10</v>
      </c>
      <c r="B11" s="3" t="s">
        <v>54</v>
      </c>
      <c r="C11" s="28">
        <v>80.55</v>
      </c>
      <c r="D11" s="29"/>
      <c r="E11" s="29"/>
      <c r="F11" s="29"/>
      <c r="G11" s="29"/>
      <c r="H11" s="29"/>
      <c r="I11" s="29"/>
      <c r="J11" s="29"/>
      <c r="K11" s="29"/>
      <c r="L11" s="29"/>
      <c r="M11" s="20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7"/>
      <c r="AA11" s="7"/>
      <c r="AB11" s="8"/>
      <c r="AC11" s="8"/>
      <c r="AD11" s="30">
        <f t="shared" si="1"/>
        <v>80.55</v>
      </c>
      <c r="AE11" s="8">
        <f t="shared" si="2"/>
        <v>80.55</v>
      </c>
      <c r="AF11" s="8">
        <f t="shared" si="2"/>
      </c>
      <c r="AG11" s="8">
        <f t="shared" si="2"/>
      </c>
      <c r="AH11" s="8">
        <f t="shared" si="2"/>
      </c>
      <c r="AI11" s="8">
        <f t="shared" si="2"/>
      </c>
      <c r="AJ11" s="8">
        <f t="shared" si="2"/>
      </c>
      <c r="AK11" s="8">
        <f t="shared" si="2"/>
      </c>
    </row>
    <row r="12" spans="1:37" ht="12.75" hidden="1">
      <c r="A12" t="s">
        <v>102</v>
      </c>
      <c r="B12" s="3" t="s">
        <v>57</v>
      </c>
      <c r="C12" s="28"/>
      <c r="D12" s="29"/>
      <c r="E12" s="29"/>
      <c r="F12" s="29"/>
      <c r="G12" s="29"/>
      <c r="H12" s="29"/>
      <c r="I12" s="29"/>
      <c r="J12" s="29"/>
      <c r="K12" s="29"/>
      <c r="L12" s="29"/>
      <c r="M12" s="20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7"/>
      <c r="AA12" s="7"/>
      <c r="AB12" s="8"/>
      <c r="AC12" s="8"/>
      <c r="AD12" s="30">
        <f t="shared" si="1"/>
        <v>0</v>
      </c>
      <c r="AE12" s="8">
        <f t="shared" si="2"/>
      </c>
      <c r="AF12" s="8">
        <f t="shared" si="2"/>
      </c>
      <c r="AG12" s="8">
        <f t="shared" si="2"/>
      </c>
      <c r="AH12" s="8">
        <f t="shared" si="2"/>
      </c>
      <c r="AI12" s="8">
        <f t="shared" si="2"/>
      </c>
      <c r="AJ12" s="8">
        <f t="shared" si="2"/>
      </c>
      <c r="AK12" s="8">
        <f t="shared" si="2"/>
      </c>
    </row>
    <row r="13" spans="1:37" ht="12.75">
      <c r="A13" t="s">
        <v>11</v>
      </c>
      <c r="B13" s="3" t="s">
        <v>55</v>
      </c>
      <c r="C13" s="28">
        <v>74.81</v>
      </c>
      <c r="D13" s="29">
        <v>44.92</v>
      </c>
      <c r="E13" s="29">
        <v>58.615</v>
      </c>
      <c r="F13" s="29">
        <v>45.14</v>
      </c>
      <c r="G13" s="29">
        <v>50.387</v>
      </c>
      <c r="H13" s="29">
        <v>55.685</v>
      </c>
      <c r="I13" s="29">
        <v>51.27</v>
      </c>
      <c r="J13" s="29">
        <v>47.351</v>
      </c>
      <c r="K13" s="29"/>
      <c r="L13" s="29">
        <v>37.932</v>
      </c>
      <c r="M13" s="20">
        <v>56.273</v>
      </c>
      <c r="N13" s="29">
        <v>65.03</v>
      </c>
      <c r="O13" s="28">
        <v>25.171</v>
      </c>
      <c r="P13" s="29">
        <v>47.438</v>
      </c>
      <c r="Q13" s="29">
        <v>29.57</v>
      </c>
      <c r="R13" s="29">
        <v>20.106</v>
      </c>
      <c r="S13" s="29"/>
      <c r="T13" s="29">
        <v>26.899</v>
      </c>
      <c r="U13" s="29">
        <v>51.526</v>
      </c>
      <c r="V13" s="29">
        <v>38.082</v>
      </c>
      <c r="W13" s="29">
        <v>36.49</v>
      </c>
      <c r="X13" s="29">
        <v>29.57</v>
      </c>
      <c r="Y13" s="29">
        <v>37.17</v>
      </c>
      <c r="Z13" s="29">
        <v>41</v>
      </c>
      <c r="AA13" s="29">
        <v>39.88</v>
      </c>
      <c r="AB13" s="65">
        <v>23.73</v>
      </c>
      <c r="AC13" s="20">
        <v>6.88</v>
      </c>
      <c r="AD13" s="30">
        <f t="shared" si="1"/>
        <v>413.209</v>
      </c>
      <c r="AE13" s="8">
        <f t="shared" si="2"/>
        <v>74.81</v>
      </c>
      <c r="AF13" s="8">
        <f t="shared" si="2"/>
        <v>65.03</v>
      </c>
      <c r="AG13" s="8">
        <f t="shared" si="2"/>
        <v>58.615</v>
      </c>
      <c r="AH13" s="8">
        <f t="shared" si="2"/>
        <v>56.273</v>
      </c>
      <c r="AI13" s="8">
        <f t="shared" si="2"/>
        <v>55.685</v>
      </c>
      <c r="AJ13" s="8">
        <f t="shared" si="2"/>
        <v>51.526</v>
      </c>
      <c r="AK13" s="8">
        <f t="shared" si="2"/>
        <v>51.27</v>
      </c>
    </row>
    <row r="14" spans="1:37" ht="12.75">
      <c r="A14" t="s">
        <v>951</v>
      </c>
      <c r="B14" s="3" t="s">
        <v>54</v>
      </c>
      <c r="C14" s="28">
        <v>14.64</v>
      </c>
      <c r="D14" s="29"/>
      <c r="E14" s="29"/>
      <c r="F14" s="29"/>
      <c r="G14" s="29"/>
      <c r="H14" s="29"/>
      <c r="I14" s="29"/>
      <c r="J14" s="29"/>
      <c r="K14" s="29"/>
      <c r="L14" s="29"/>
      <c r="M14" s="20"/>
      <c r="N14" s="29"/>
      <c r="O14" s="28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31"/>
      <c r="AC14" s="20"/>
      <c r="AD14" s="30">
        <f>SUM(AE14:AK14)</f>
        <v>14.64</v>
      </c>
      <c r="AE14" s="8">
        <f t="shared" si="2"/>
        <v>14.64</v>
      </c>
      <c r="AF14" s="8">
        <f t="shared" si="2"/>
      </c>
      <c r="AG14" s="8">
        <f t="shared" si="2"/>
      </c>
      <c r="AH14" s="8">
        <f t="shared" si="2"/>
      </c>
      <c r="AI14" s="8">
        <f t="shared" si="2"/>
      </c>
      <c r="AJ14" s="8">
        <f t="shared" si="2"/>
      </c>
      <c r="AK14" s="8">
        <f t="shared" si="2"/>
      </c>
    </row>
    <row r="15" spans="1:37" ht="12.75">
      <c r="A15" s="9" t="s">
        <v>12</v>
      </c>
      <c r="B15" s="24" t="s">
        <v>66</v>
      </c>
      <c r="C15" s="28">
        <v>35.177</v>
      </c>
      <c r="D15" s="29"/>
      <c r="E15" s="29"/>
      <c r="F15" s="29"/>
      <c r="G15" s="29"/>
      <c r="H15" s="29">
        <v>13.237</v>
      </c>
      <c r="I15" s="29"/>
      <c r="J15" s="29">
        <v>8.89</v>
      </c>
      <c r="K15" s="29"/>
      <c r="L15" s="29"/>
      <c r="M15" s="20">
        <v>10.273</v>
      </c>
      <c r="N15" s="29"/>
      <c r="O15" s="28"/>
      <c r="P15" s="29"/>
      <c r="Q15" s="29"/>
      <c r="R15" s="29"/>
      <c r="S15" s="29"/>
      <c r="T15" s="29"/>
      <c r="U15" s="29"/>
      <c r="V15" s="31"/>
      <c r="W15" s="29"/>
      <c r="X15" s="29"/>
      <c r="Y15" s="29"/>
      <c r="Z15" s="29"/>
      <c r="AA15" s="29"/>
      <c r="AB15" s="31"/>
      <c r="AC15" s="22"/>
      <c r="AD15" s="30">
        <f t="shared" si="1"/>
        <v>67.577</v>
      </c>
      <c r="AE15" s="8">
        <f t="shared" si="2"/>
        <v>35.177</v>
      </c>
      <c r="AF15" s="8">
        <f t="shared" si="2"/>
        <v>13.237</v>
      </c>
      <c r="AG15" s="8">
        <f t="shared" si="2"/>
        <v>10.273</v>
      </c>
      <c r="AH15" s="8">
        <f t="shared" si="2"/>
        <v>8.89</v>
      </c>
      <c r="AI15" s="8">
        <f t="shared" si="2"/>
      </c>
      <c r="AJ15" s="8">
        <f t="shared" si="2"/>
      </c>
      <c r="AK15" s="8">
        <f t="shared" si="2"/>
      </c>
    </row>
    <row r="16" spans="1:37" ht="12.75">
      <c r="A16" s="9" t="s">
        <v>63</v>
      </c>
      <c r="B16" s="3" t="s">
        <v>57</v>
      </c>
      <c r="C16" s="28">
        <v>62.56</v>
      </c>
      <c r="D16" s="29"/>
      <c r="E16" s="29"/>
      <c r="F16" s="29"/>
      <c r="G16" s="29"/>
      <c r="H16" s="29"/>
      <c r="I16" s="29"/>
      <c r="J16" s="29"/>
      <c r="K16" s="29"/>
      <c r="L16" s="29"/>
      <c r="M16" s="20"/>
      <c r="N16" s="29"/>
      <c r="O16" s="28"/>
      <c r="P16" s="29"/>
      <c r="Q16" s="29"/>
      <c r="R16" s="29"/>
      <c r="S16" s="29"/>
      <c r="T16" s="29"/>
      <c r="U16" s="29"/>
      <c r="V16" s="31"/>
      <c r="W16" s="29"/>
      <c r="X16" s="29"/>
      <c r="Y16" s="29"/>
      <c r="Z16" s="29"/>
      <c r="AA16" s="29">
        <v>15.251</v>
      </c>
      <c r="AB16" s="31"/>
      <c r="AC16" s="22"/>
      <c r="AD16" s="30">
        <f t="shared" si="1"/>
        <v>77.811</v>
      </c>
      <c r="AE16" s="8">
        <f aca="true" t="shared" si="3" ref="AE16:AK25">IF(ISNUMBER(LARGE($C16:$AC16,AE$3)),LARGE($C16:$AC16,AE$3),"")</f>
        <v>62.56</v>
      </c>
      <c r="AF16" s="8">
        <f t="shared" si="3"/>
        <v>15.251</v>
      </c>
      <c r="AG16" s="8">
        <f t="shared" si="3"/>
      </c>
      <c r="AH16" s="8">
        <f t="shared" si="3"/>
      </c>
      <c r="AI16" s="8">
        <f t="shared" si="3"/>
      </c>
      <c r="AJ16" s="8">
        <f t="shared" si="3"/>
      </c>
      <c r="AK16" s="8">
        <f t="shared" si="3"/>
      </c>
    </row>
    <row r="17" spans="1:37" ht="12.75">
      <c r="A17" t="s">
        <v>14</v>
      </c>
      <c r="B17" s="3" t="s">
        <v>55</v>
      </c>
      <c r="C17" s="28"/>
      <c r="D17" s="29">
        <v>56.29</v>
      </c>
      <c r="E17" s="29">
        <v>63.913</v>
      </c>
      <c r="F17" s="29">
        <v>44.97</v>
      </c>
      <c r="G17" s="29"/>
      <c r="H17" s="29"/>
      <c r="I17" s="29">
        <v>62.5</v>
      </c>
      <c r="J17" s="29"/>
      <c r="K17" s="29">
        <v>80.158</v>
      </c>
      <c r="L17" s="29">
        <v>62.932</v>
      </c>
      <c r="M17" s="20"/>
      <c r="N17" s="29"/>
      <c r="O17" s="29">
        <v>67.825</v>
      </c>
      <c r="P17" s="29"/>
      <c r="Q17" s="29"/>
      <c r="R17" s="29"/>
      <c r="S17" s="29"/>
      <c r="T17" s="29">
        <v>52.079</v>
      </c>
      <c r="U17" s="29">
        <v>67.316</v>
      </c>
      <c r="V17" s="29">
        <v>56.923</v>
      </c>
      <c r="W17" s="29"/>
      <c r="X17" s="29"/>
      <c r="Y17" s="29">
        <v>54.19</v>
      </c>
      <c r="Z17" s="29">
        <v>36.45</v>
      </c>
      <c r="AA17" s="29"/>
      <c r="AB17" s="31"/>
      <c r="AC17" s="20"/>
      <c r="AD17" s="30">
        <f t="shared" si="1"/>
        <v>461.567</v>
      </c>
      <c r="AE17" s="8">
        <f t="shared" si="3"/>
        <v>80.158</v>
      </c>
      <c r="AF17" s="8">
        <f t="shared" si="3"/>
        <v>67.825</v>
      </c>
      <c r="AG17" s="8">
        <f t="shared" si="3"/>
        <v>67.316</v>
      </c>
      <c r="AH17" s="8">
        <f t="shared" si="3"/>
        <v>63.913</v>
      </c>
      <c r="AI17" s="8">
        <f t="shared" si="3"/>
        <v>62.932</v>
      </c>
      <c r="AJ17" s="8">
        <f t="shared" si="3"/>
        <v>62.5</v>
      </c>
      <c r="AK17" s="8">
        <f t="shared" si="3"/>
        <v>56.923</v>
      </c>
    </row>
    <row r="18" spans="1:37" ht="12.75" hidden="1">
      <c r="A18" s="9" t="s">
        <v>68</v>
      </c>
      <c r="B18" s="24" t="s">
        <v>66</v>
      </c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0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31"/>
      <c r="AC18" s="20"/>
      <c r="AD18" s="30">
        <f t="shared" si="1"/>
        <v>0</v>
      </c>
      <c r="AE18" s="8">
        <f t="shared" si="3"/>
      </c>
      <c r="AF18" s="8">
        <f t="shared" si="3"/>
      </c>
      <c r="AG18" s="8">
        <f t="shared" si="3"/>
      </c>
      <c r="AH18" s="8">
        <f t="shared" si="3"/>
      </c>
      <c r="AI18" s="8">
        <f t="shared" si="3"/>
      </c>
      <c r="AJ18" s="8">
        <f t="shared" si="3"/>
      </c>
      <c r="AK18" s="8">
        <f t="shared" si="3"/>
      </c>
    </row>
    <row r="19" spans="1:37" ht="12.75">
      <c r="A19" s="9" t="s">
        <v>16</v>
      </c>
      <c r="B19" s="24" t="s">
        <v>58</v>
      </c>
      <c r="C19" s="28">
        <v>17.17</v>
      </c>
      <c r="D19" s="29"/>
      <c r="E19" s="29"/>
      <c r="F19" s="29"/>
      <c r="G19" s="29">
        <v>17.176</v>
      </c>
      <c r="H19" s="29"/>
      <c r="I19" s="29">
        <v>25.06</v>
      </c>
      <c r="J19" s="29"/>
      <c r="K19" s="29">
        <v>11.621</v>
      </c>
      <c r="L19" s="29"/>
      <c r="M19" s="20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>
        <v>9.51</v>
      </c>
      <c r="Z19" s="29"/>
      <c r="AA19" s="29"/>
      <c r="AB19" s="31"/>
      <c r="AC19" s="20"/>
      <c r="AD19" s="30">
        <f t="shared" si="1"/>
        <v>80.537</v>
      </c>
      <c r="AE19" s="8">
        <f t="shared" si="3"/>
        <v>25.06</v>
      </c>
      <c r="AF19" s="8">
        <f t="shared" si="3"/>
        <v>17.176</v>
      </c>
      <c r="AG19" s="8">
        <f t="shared" si="3"/>
        <v>17.17</v>
      </c>
      <c r="AH19" s="8">
        <f t="shared" si="3"/>
        <v>11.621</v>
      </c>
      <c r="AI19" s="8">
        <f t="shared" si="3"/>
        <v>9.51</v>
      </c>
      <c r="AJ19" s="8">
        <f t="shared" si="3"/>
      </c>
      <c r="AK19" s="8">
        <f t="shared" si="3"/>
      </c>
    </row>
    <row r="20" spans="1:37" ht="12.75">
      <c r="A20" t="s">
        <v>18</v>
      </c>
      <c r="B20" s="3" t="s">
        <v>54</v>
      </c>
      <c r="C20" s="28">
        <v>57.397</v>
      </c>
      <c r="D20" s="29"/>
      <c r="E20" s="29"/>
      <c r="F20" s="29">
        <v>53.28</v>
      </c>
      <c r="G20" s="29">
        <v>52.593</v>
      </c>
      <c r="H20" s="29">
        <v>58.935</v>
      </c>
      <c r="I20" s="29"/>
      <c r="J20" s="29">
        <v>56.819</v>
      </c>
      <c r="K20" s="29"/>
      <c r="L20" s="29">
        <v>53.273</v>
      </c>
      <c r="M20" s="20">
        <v>66.636</v>
      </c>
      <c r="N20" s="29"/>
      <c r="O20" s="29"/>
      <c r="P20" s="29"/>
      <c r="Q20" s="29"/>
      <c r="R20" s="29"/>
      <c r="S20" s="29"/>
      <c r="T20" s="29"/>
      <c r="U20" s="29"/>
      <c r="V20" s="65">
        <v>52.064</v>
      </c>
      <c r="W20" s="31"/>
      <c r="X20" s="29"/>
      <c r="Y20" s="29"/>
      <c r="Z20" s="7"/>
      <c r="AA20" s="7"/>
      <c r="AB20" s="7"/>
      <c r="AC20" s="8"/>
      <c r="AD20" s="30">
        <f t="shared" si="1"/>
        <v>398.93300000000005</v>
      </c>
      <c r="AE20" s="8">
        <f t="shared" si="3"/>
        <v>66.636</v>
      </c>
      <c r="AF20" s="8">
        <f t="shared" si="3"/>
        <v>58.935</v>
      </c>
      <c r="AG20" s="8">
        <f t="shared" si="3"/>
        <v>57.397</v>
      </c>
      <c r="AH20" s="8">
        <f t="shared" si="3"/>
        <v>56.819</v>
      </c>
      <c r="AI20" s="8">
        <f t="shared" si="3"/>
        <v>53.28</v>
      </c>
      <c r="AJ20" s="8">
        <f t="shared" si="3"/>
        <v>53.273</v>
      </c>
      <c r="AK20" s="8">
        <f t="shared" si="3"/>
        <v>52.593</v>
      </c>
    </row>
    <row r="21" spans="1:37" ht="12.75">
      <c r="A21" t="s">
        <v>21</v>
      </c>
      <c r="B21" s="3" t="s">
        <v>57</v>
      </c>
      <c r="C21" s="28">
        <v>86.135</v>
      </c>
      <c r="D21" s="29">
        <v>58.19</v>
      </c>
      <c r="E21" s="29"/>
      <c r="F21" s="29"/>
      <c r="G21" s="29">
        <v>52.471</v>
      </c>
      <c r="H21" s="29"/>
      <c r="I21" s="29"/>
      <c r="J21" s="29"/>
      <c r="K21" s="29"/>
      <c r="L21" s="29"/>
      <c r="M21" s="20">
        <v>73.364</v>
      </c>
      <c r="N21" s="29">
        <v>77.18</v>
      </c>
      <c r="O21" s="29">
        <v>55.028</v>
      </c>
      <c r="P21" s="29"/>
      <c r="Q21" s="29"/>
      <c r="R21" s="29"/>
      <c r="S21" s="29"/>
      <c r="T21" s="29"/>
      <c r="U21" s="29"/>
      <c r="V21" s="29"/>
      <c r="W21" s="29"/>
      <c r="X21" s="29">
        <v>34.33</v>
      </c>
      <c r="Y21" s="29">
        <v>22.28</v>
      </c>
      <c r="Z21" s="7"/>
      <c r="AA21" s="29"/>
      <c r="AB21" s="29"/>
      <c r="AC21" s="8"/>
      <c r="AD21" s="30">
        <f t="shared" si="1"/>
        <v>436.69800000000004</v>
      </c>
      <c r="AE21" s="8">
        <f t="shared" si="3"/>
        <v>86.135</v>
      </c>
      <c r="AF21" s="8">
        <f t="shared" si="3"/>
        <v>77.18</v>
      </c>
      <c r="AG21" s="8">
        <f t="shared" si="3"/>
        <v>73.364</v>
      </c>
      <c r="AH21" s="8">
        <f t="shared" si="3"/>
        <v>58.19</v>
      </c>
      <c r="AI21" s="8">
        <f t="shared" si="3"/>
        <v>55.028</v>
      </c>
      <c r="AJ21" s="8">
        <f t="shared" si="3"/>
        <v>52.471</v>
      </c>
      <c r="AK21" s="8">
        <f t="shared" si="3"/>
        <v>34.33</v>
      </c>
    </row>
    <row r="22" spans="1:37" ht="12.75" hidden="1">
      <c r="A22" s="9" t="s">
        <v>23</v>
      </c>
      <c r="B22" s="24" t="s">
        <v>61</v>
      </c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0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31"/>
      <c r="Z22" s="7"/>
      <c r="AA22" s="29"/>
      <c r="AB22" s="29"/>
      <c r="AC22" s="8"/>
      <c r="AD22" s="30">
        <f t="shared" si="1"/>
        <v>0</v>
      </c>
      <c r="AE22" s="8">
        <f t="shared" si="3"/>
      </c>
      <c r="AF22" s="8">
        <f t="shared" si="3"/>
      </c>
      <c r="AG22" s="8">
        <f t="shared" si="3"/>
      </c>
      <c r="AH22" s="8">
        <f t="shared" si="3"/>
      </c>
      <c r="AI22" s="8">
        <f t="shared" si="3"/>
      </c>
      <c r="AJ22" s="8">
        <f t="shared" si="3"/>
      </c>
      <c r="AK22" s="8">
        <f t="shared" si="3"/>
      </c>
    </row>
    <row r="23" spans="1:37" ht="12.75">
      <c r="A23" t="s">
        <v>19</v>
      </c>
      <c r="B23" s="3" t="s">
        <v>54</v>
      </c>
      <c r="C23" s="28">
        <v>91.97</v>
      </c>
      <c r="D23" s="29">
        <v>91.52</v>
      </c>
      <c r="E23" s="29">
        <v>94.377</v>
      </c>
      <c r="F23" s="29">
        <v>91.55</v>
      </c>
      <c r="G23" s="29">
        <v>93.402</v>
      </c>
      <c r="H23" s="29">
        <v>95.455</v>
      </c>
      <c r="I23" s="29">
        <v>91.37</v>
      </c>
      <c r="J23" s="29"/>
      <c r="K23" s="29">
        <v>97.793</v>
      </c>
      <c r="L23" s="29">
        <v>93.897</v>
      </c>
      <c r="M23" s="20">
        <v>94.818</v>
      </c>
      <c r="N23" s="29">
        <v>97.25</v>
      </c>
      <c r="O23" s="29">
        <v>94.365</v>
      </c>
      <c r="P23" s="29"/>
      <c r="Q23" s="29">
        <v>65.286</v>
      </c>
      <c r="R23" s="29"/>
      <c r="S23" s="29"/>
      <c r="T23" s="29"/>
      <c r="U23" s="29">
        <v>88.368</v>
      </c>
      <c r="V23" s="29"/>
      <c r="W23" s="29">
        <v>73.8</v>
      </c>
      <c r="X23" s="29">
        <v>86.71</v>
      </c>
      <c r="Y23" s="29">
        <v>79.72</v>
      </c>
      <c r="Z23" s="7">
        <v>87.97</v>
      </c>
      <c r="AA23" s="29">
        <v>89.466</v>
      </c>
      <c r="AB23" s="29">
        <v>60.09</v>
      </c>
      <c r="AC23" s="29">
        <v>82.47</v>
      </c>
      <c r="AD23" s="30">
        <f t="shared" si="1"/>
        <v>667.955</v>
      </c>
      <c r="AE23" s="8">
        <f t="shared" si="3"/>
        <v>97.793</v>
      </c>
      <c r="AF23" s="8">
        <f t="shared" si="3"/>
        <v>97.25</v>
      </c>
      <c r="AG23" s="8">
        <f t="shared" si="3"/>
        <v>95.455</v>
      </c>
      <c r="AH23" s="8">
        <f t="shared" si="3"/>
        <v>94.818</v>
      </c>
      <c r="AI23" s="8">
        <f t="shared" si="3"/>
        <v>94.377</v>
      </c>
      <c r="AJ23" s="8">
        <f t="shared" si="3"/>
        <v>94.365</v>
      </c>
      <c r="AK23" s="8">
        <f t="shared" si="3"/>
        <v>93.897</v>
      </c>
    </row>
    <row r="24" spans="1:37" ht="12.75">
      <c r="A24" t="s">
        <v>20</v>
      </c>
      <c r="B24" s="3" t="s">
        <v>54</v>
      </c>
      <c r="C24" s="28">
        <v>91.541</v>
      </c>
      <c r="D24" s="29">
        <v>70.35</v>
      </c>
      <c r="E24" s="29">
        <v>84.443</v>
      </c>
      <c r="F24" s="29">
        <v>70.38</v>
      </c>
      <c r="G24" s="29"/>
      <c r="H24" s="29">
        <v>71.937</v>
      </c>
      <c r="I24" s="29">
        <v>75.33</v>
      </c>
      <c r="J24" s="29"/>
      <c r="K24" s="29">
        <v>89.377</v>
      </c>
      <c r="L24" s="29">
        <v>70.034</v>
      </c>
      <c r="M24" s="20">
        <v>79.727</v>
      </c>
      <c r="N24" s="29">
        <v>92.65</v>
      </c>
      <c r="O24" s="29">
        <v>70.194</v>
      </c>
      <c r="P24" s="29"/>
      <c r="Q24" s="29">
        <v>51</v>
      </c>
      <c r="R24" s="29"/>
      <c r="S24" s="29"/>
      <c r="T24" s="29"/>
      <c r="U24" s="29">
        <v>71.526</v>
      </c>
      <c r="V24" s="29"/>
      <c r="W24" s="29">
        <v>54.87</v>
      </c>
      <c r="X24" s="29">
        <v>58.14</v>
      </c>
      <c r="Y24" s="29">
        <v>66.96</v>
      </c>
      <c r="Z24" s="7">
        <v>77.413</v>
      </c>
      <c r="AA24" s="29">
        <v>74.913</v>
      </c>
      <c r="AB24" s="29">
        <v>28.27</v>
      </c>
      <c r="AC24" s="29">
        <v>60.706</v>
      </c>
      <c r="AD24" s="30">
        <f t="shared" si="1"/>
        <v>590.481</v>
      </c>
      <c r="AE24" s="8">
        <f t="shared" si="3"/>
        <v>92.65</v>
      </c>
      <c r="AF24" s="8">
        <f t="shared" si="3"/>
        <v>91.541</v>
      </c>
      <c r="AG24" s="8">
        <f t="shared" si="3"/>
        <v>89.377</v>
      </c>
      <c r="AH24" s="8">
        <f t="shared" si="3"/>
        <v>84.443</v>
      </c>
      <c r="AI24" s="8">
        <f t="shared" si="3"/>
        <v>79.727</v>
      </c>
      <c r="AJ24" s="8">
        <f t="shared" si="3"/>
        <v>77.413</v>
      </c>
      <c r="AK24" s="8">
        <f t="shared" si="3"/>
        <v>75.33</v>
      </c>
    </row>
    <row r="25" spans="1:37" ht="12.75">
      <c r="A25" s="9" t="s">
        <v>103</v>
      </c>
      <c r="B25" s="3" t="s">
        <v>57</v>
      </c>
      <c r="C25" s="28">
        <v>41.97</v>
      </c>
      <c r="D25" s="29"/>
      <c r="E25" s="29"/>
      <c r="F25" s="29"/>
      <c r="G25" s="29"/>
      <c r="H25" s="29"/>
      <c r="I25" s="29"/>
      <c r="J25" s="29"/>
      <c r="K25" s="29"/>
      <c r="L25" s="29"/>
      <c r="M25" s="20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7"/>
      <c r="AA25" s="29"/>
      <c r="AB25" s="29"/>
      <c r="AC25" s="20"/>
      <c r="AD25" s="30">
        <f t="shared" si="1"/>
        <v>41.97</v>
      </c>
      <c r="AE25" s="8">
        <f t="shared" si="3"/>
        <v>41.97</v>
      </c>
      <c r="AF25" s="8">
        <f t="shared" si="3"/>
      </c>
      <c r="AG25" s="8">
        <f t="shared" si="3"/>
      </c>
      <c r="AH25" s="8">
        <f t="shared" si="3"/>
      </c>
      <c r="AI25" s="8">
        <f t="shared" si="3"/>
      </c>
      <c r="AJ25" s="8">
        <f t="shared" si="3"/>
      </c>
      <c r="AK25" s="8">
        <f t="shared" si="3"/>
      </c>
    </row>
    <row r="26" spans="1:37" ht="12.75">
      <c r="A26" t="s">
        <v>22</v>
      </c>
      <c r="B26" s="3" t="s">
        <v>57</v>
      </c>
      <c r="C26" s="28">
        <v>36.443</v>
      </c>
      <c r="D26" s="29"/>
      <c r="E26" s="29"/>
      <c r="F26" s="29"/>
      <c r="G26" s="29"/>
      <c r="H26" s="29"/>
      <c r="I26" s="29"/>
      <c r="J26" s="29"/>
      <c r="K26" s="29"/>
      <c r="L26" s="29"/>
      <c r="M26" s="20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31"/>
      <c r="Z26" s="7"/>
      <c r="AA26" s="29"/>
      <c r="AB26" s="29"/>
      <c r="AC26" s="8"/>
      <c r="AD26" s="30">
        <f t="shared" si="1"/>
        <v>36.443</v>
      </c>
      <c r="AE26" s="8">
        <f aca="true" t="shared" si="4" ref="AE26:AK35">IF(ISNUMBER(LARGE($C26:$AC26,AE$3)),LARGE($C26:$AC26,AE$3),"")</f>
        <v>36.443</v>
      </c>
      <c r="AF26" s="8">
        <f t="shared" si="4"/>
      </c>
      <c r="AG26" s="8">
        <f t="shared" si="4"/>
      </c>
      <c r="AH26" s="8">
        <f t="shared" si="4"/>
      </c>
      <c r="AI26" s="8">
        <f t="shared" si="4"/>
      </c>
      <c r="AJ26" s="8">
        <f t="shared" si="4"/>
      </c>
      <c r="AK26" s="8">
        <f t="shared" si="4"/>
      </c>
    </row>
    <row r="27" spans="1:37" ht="12.75">
      <c r="A27" t="s">
        <v>25</v>
      </c>
      <c r="B27" s="3" t="s">
        <v>54</v>
      </c>
      <c r="C27" s="28">
        <v>80.729</v>
      </c>
      <c r="D27" s="29">
        <v>36.07</v>
      </c>
      <c r="E27" s="29">
        <v>62.589</v>
      </c>
      <c r="F27" s="29">
        <v>57.35</v>
      </c>
      <c r="G27" s="29">
        <v>49.407</v>
      </c>
      <c r="H27" s="29">
        <v>62.377</v>
      </c>
      <c r="I27" s="29">
        <v>61.96</v>
      </c>
      <c r="J27" s="29">
        <v>59.185</v>
      </c>
      <c r="K27" s="29">
        <v>77.553</v>
      </c>
      <c r="L27" s="29">
        <v>64.068</v>
      </c>
      <c r="M27" s="20">
        <v>68.636</v>
      </c>
      <c r="N27" s="29">
        <v>86.95</v>
      </c>
      <c r="O27" s="29"/>
      <c r="P27" s="29"/>
      <c r="Q27" s="29"/>
      <c r="R27" s="29"/>
      <c r="S27" s="29"/>
      <c r="T27" s="29">
        <v>53.998</v>
      </c>
      <c r="U27" s="29"/>
      <c r="V27" s="29">
        <v>51.76</v>
      </c>
      <c r="W27" s="29">
        <v>43.228</v>
      </c>
      <c r="X27" s="29"/>
      <c r="Y27" s="29">
        <v>49.94</v>
      </c>
      <c r="Z27" s="7">
        <v>51.41</v>
      </c>
      <c r="AA27" s="29"/>
      <c r="AB27" s="29"/>
      <c r="AC27" s="8"/>
      <c r="AD27" s="30">
        <f t="shared" si="1"/>
        <v>502.902</v>
      </c>
      <c r="AE27" s="8">
        <f t="shared" si="4"/>
        <v>86.95</v>
      </c>
      <c r="AF27" s="8">
        <f t="shared" si="4"/>
        <v>80.729</v>
      </c>
      <c r="AG27" s="8">
        <f t="shared" si="4"/>
        <v>77.553</v>
      </c>
      <c r="AH27" s="8">
        <f t="shared" si="4"/>
        <v>68.636</v>
      </c>
      <c r="AI27" s="8">
        <f t="shared" si="4"/>
        <v>64.068</v>
      </c>
      <c r="AJ27" s="8">
        <f t="shared" si="4"/>
        <v>62.589</v>
      </c>
      <c r="AK27" s="8">
        <f t="shared" si="4"/>
        <v>62.377</v>
      </c>
    </row>
    <row r="28" spans="1:37" ht="12.75">
      <c r="A28" t="s">
        <v>26</v>
      </c>
      <c r="B28" s="3" t="s">
        <v>57</v>
      </c>
      <c r="C28" s="28">
        <v>82.081</v>
      </c>
      <c r="D28" s="29"/>
      <c r="E28" s="29"/>
      <c r="F28" s="29"/>
      <c r="G28" s="29"/>
      <c r="H28" s="29"/>
      <c r="I28" s="29"/>
      <c r="J28" s="29"/>
      <c r="K28" s="29"/>
      <c r="L28" s="29"/>
      <c r="M28" s="20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7"/>
      <c r="AA28" s="29"/>
      <c r="AB28" s="7"/>
      <c r="AC28" s="8"/>
      <c r="AD28" s="30">
        <f t="shared" si="1"/>
        <v>82.081</v>
      </c>
      <c r="AE28" s="8">
        <f t="shared" si="4"/>
        <v>82.081</v>
      </c>
      <c r="AF28" s="8">
        <f t="shared" si="4"/>
      </c>
      <c r="AG28" s="8">
        <f t="shared" si="4"/>
      </c>
      <c r="AH28" s="8">
        <f t="shared" si="4"/>
      </c>
      <c r="AI28" s="8">
        <f t="shared" si="4"/>
      </c>
      <c r="AJ28" s="8">
        <f t="shared" si="4"/>
      </c>
      <c r="AK28" s="8">
        <f t="shared" si="4"/>
      </c>
    </row>
    <row r="29" spans="1:37" ht="12.75" hidden="1">
      <c r="A29" s="9" t="s">
        <v>27</v>
      </c>
      <c r="B29" s="24" t="s">
        <v>66</v>
      </c>
      <c r="C29" s="32"/>
      <c r="D29" s="29"/>
      <c r="E29" s="29"/>
      <c r="F29" s="29"/>
      <c r="G29" s="29"/>
      <c r="H29" s="29"/>
      <c r="I29" s="29"/>
      <c r="J29" s="29"/>
      <c r="K29" s="29"/>
      <c r="L29" s="29"/>
      <c r="M29" s="20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7"/>
      <c r="AA29" s="1"/>
      <c r="AB29" s="7"/>
      <c r="AC29" s="8"/>
      <c r="AD29" s="30">
        <f t="shared" si="1"/>
        <v>0</v>
      </c>
      <c r="AE29" s="8">
        <f t="shared" si="4"/>
      </c>
      <c r="AF29" s="8">
        <f t="shared" si="4"/>
      </c>
      <c r="AG29" s="8">
        <f t="shared" si="4"/>
      </c>
      <c r="AH29" s="8">
        <f t="shared" si="4"/>
      </c>
      <c r="AI29" s="8">
        <f t="shared" si="4"/>
      </c>
      <c r="AJ29" s="8">
        <f t="shared" si="4"/>
      </c>
      <c r="AK29" s="8">
        <f t="shared" si="4"/>
      </c>
    </row>
    <row r="30" spans="1:37" ht="12.75">
      <c r="A30" t="s">
        <v>28</v>
      </c>
      <c r="B30" s="3" t="s">
        <v>55</v>
      </c>
      <c r="C30" s="33"/>
      <c r="D30" s="29">
        <v>79.83</v>
      </c>
      <c r="E30" s="29"/>
      <c r="F30" s="29">
        <v>81.13</v>
      </c>
      <c r="G30" s="29"/>
      <c r="H30" s="29"/>
      <c r="I30" s="29"/>
      <c r="J30" s="29"/>
      <c r="K30" s="29"/>
      <c r="L30" s="29"/>
      <c r="M30" s="20">
        <v>80.818</v>
      </c>
      <c r="N30" s="29">
        <v>93.12</v>
      </c>
      <c r="O30" s="29"/>
      <c r="P30" s="29">
        <v>81.211</v>
      </c>
      <c r="Q30" s="29"/>
      <c r="R30" s="29">
        <v>74.577</v>
      </c>
      <c r="S30" s="29"/>
      <c r="T30" s="29">
        <v>81.336</v>
      </c>
      <c r="U30" s="29"/>
      <c r="V30" s="29">
        <v>84.89</v>
      </c>
      <c r="W30" s="29">
        <v>42.451</v>
      </c>
      <c r="X30" s="29"/>
      <c r="Y30" s="29">
        <v>77.6</v>
      </c>
      <c r="Z30" s="29"/>
      <c r="AA30" s="1"/>
      <c r="AB30" s="29"/>
      <c r="AC30" s="29"/>
      <c r="AD30" s="30">
        <f t="shared" si="1"/>
        <v>582.335</v>
      </c>
      <c r="AE30" s="8">
        <f t="shared" si="4"/>
        <v>93.12</v>
      </c>
      <c r="AF30" s="8">
        <f t="shared" si="4"/>
        <v>84.89</v>
      </c>
      <c r="AG30" s="8">
        <f t="shared" si="4"/>
        <v>81.336</v>
      </c>
      <c r="AH30" s="8">
        <f t="shared" si="4"/>
        <v>81.211</v>
      </c>
      <c r="AI30" s="8">
        <f t="shared" si="4"/>
        <v>81.13</v>
      </c>
      <c r="AJ30" s="8">
        <f t="shared" si="4"/>
        <v>80.818</v>
      </c>
      <c r="AK30" s="8">
        <f t="shared" si="4"/>
        <v>79.83</v>
      </c>
    </row>
    <row r="31" spans="1:37" ht="12.75">
      <c r="A31" t="s">
        <v>30</v>
      </c>
      <c r="B31" s="3" t="s">
        <v>57</v>
      </c>
      <c r="C31" s="33">
        <v>77.39</v>
      </c>
      <c r="D31" s="29"/>
      <c r="E31" s="29"/>
      <c r="F31" s="29"/>
      <c r="G31" s="29"/>
      <c r="H31" s="29"/>
      <c r="I31" s="29"/>
      <c r="J31" s="29"/>
      <c r="K31" s="29"/>
      <c r="L31" s="29"/>
      <c r="M31" s="20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1"/>
      <c r="AB31" s="29"/>
      <c r="AC31" s="29"/>
      <c r="AD31" s="30">
        <f t="shared" si="1"/>
        <v>77.39</v>
      </c>
      <c r="AE31" s="8">
        <f t="shared" si="4"/>
        <v>77.39</v>
      </c>
      <c r="AF31" s="8">
        <f t="shared" si="4"/>
      </c>
      <c r="AG31" s="8">
        <f t="shared" si="4"/>
      </c>
      <c r="AH31" s="8">
        <f t="shared" si="4"/>
      </c>
      <c r="AI31" s="8">
        <f t="shared" si="4"/>
      </c>
      <c r="AJ31" s="8">
        <f t="shared" si="4"/>
      </c>
      <c r="AK31" s="8">
        <f t="shared" si="4"/>
      </c>
    </row>
    <row r="32" spans="1:37" ht="12.75">
      <c r="A32" s="9" t="s">
        <v>31</v>
      </c>
      <c r="B32" s="24" t="s">
        <v>58</v>
      </c>
      <c r="C32" s="28">
        <v>48.22</v>
      </c>
      <c r="D32" s="29">
        <v>10.64</v>
      </c>
      <c r="E32" s="29">
        <v>24.178</v>
      </c>
      <c r="F32" s="29">
        <v>16.31</v>
      </c>
      <c r="G32" s="29"/>
      <c r="H32" s="29">
        <v>20.694</v>
      </c>
      <c r="I32" s="29"/>
      <c r="J32" s="29">
        <v>21.513</v>
      </c>
      <c r="K32" s="29">
        <v>36.872</v>
      </c>
      <c r="L32" s="29">
        <v>14.636</v>
      </c>
      <c r="M32" s="20">
        <v>35</v>
      </c>
      <c r="N32" s="29">
        <v>35.22</v>
      </c>
      <c r="O32" s="28">
        <v>24.67</v>
      </c>
      <c r="P32" s="29">
        <v>25.802</v>
      </c>
      <c r="Q32" s="29"/>
      <c r="R32" s="29">
        <v>20.512</v>
      </c>
      <c r="S32" s="29"/>
      <c r="T32" s="29">
        <v>12.751</v>
      </c>
      <c r="U32" s="29">
        <v>32.579</v>
      </c>
      <c r="V32" s="29">
        <v>15.286</v>
      </c>
      <c r="W32" s="29"/>
      <c r="X32" s="29">
        <v>15.29</v>
      </c>
      <c r="Y32" s="29"/>
      <c r="Z32" s="65">
        <v>13.689</v>
      </c>
      <c r="AA32" s="29">
        <v>6.374</v>
      </c>
      <c r="AB32" s="65">
        <v>1</v>
      </c>
      <c r="AC32" s="22"/>
      <c r="AD32" s="30">
        <f t="shared" si="1"/>
        <v>238.363</v>
      </c>
      <c r="AE32" s="8">
        <f t="shared" si="4"/>
        <v>48.22</v>
      </c>
      <c r="AF32" s="8">
        <f t="shared" si="4"/>
        <v>36.872</v>
      </c>
      <c r="AG32" s="8">
        <f t="shared" si="4"/>
        <v>35.22</v>
      </c>
      <c r="AH32" s="8">
        <f t="shared" si="4"/>
        <v>35</v>
      </c>
      <c r="AI32" s="8">
        <f t="shared" si="4"/>
        <v>32.579</v>
      </c>
      <c r="AJ32" s="8">
        <f t="shared" si="4"/>
        <v>25.802</v>
      </c>
      <c r="AK32" s="8">
        <f t="shared" si="4"/>
        <v>24.67</v>
      </c>
    </row>
    <row r="33" spans="1:37" ht="12.75">
      <c r="A33" t="s">
        <v>32</v>
      </c>
      <c r="B33" s="3" t="s">
        <v>64</v>
      </c>
      <c r="C33" s="28"/>
      <c r="D33" s="29">
        <v>22.8</v>
      </c>
      <c r="E33" s="29"/>
      <c r="F33" s="29">
        <v>11.91</v>
      </c>
      <c r="G33" s="29"/>
      <c r="H33" s="29"/>
      <c r="I33" s="29"/>
      <c r="J33" s="29"/>
      <c r="K33" s="29"/>
      <c r="L33" s="29"/>
      <c r="M33" s="20"/>
      <c r="N33" s="29">
        <v>47.18</v>
      </c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7"/>
      <c r="AA33" s="29"/>
      <c r="AB33" s="7"/>
      <c r="AC33" s="8"/>
      <c r="AD33" s="30">
        <f t="shared" si="1"/>
        <v>81.89</v>
      </c>
      <c r="AE33" s="8">
        <f t="shared" si="4"/>
        <v>47.18</v>
      </c>
      <c r="AF33" s="8">
        <f t="shared" si="4"/>
        <v>22.8</v>
      </c>
      <c r="AG33" s="8">
        <f t="shared" si="4"/>
        <v>11.91</v>
      </c>
      <c r="AH33" s="8">
        <f t="shared" si="4"/>
      </c>
      <c r="AI33" s="8">
        <f t="shared" si="4"/>
      </c>
      <c r="AJ33" s="8">
        <f t="shared" si="4"/>
      </c>
      <c r="AK33" s="8">
        <f t="shared" si="4"/>
      </c>
    </row>
    <row r="34" spans="1:37" ht="12.75" hidden="1">
      <c r="A34" t="s">
        <v>69</v>
      </c>
      <c r="B34" s="3" t="s">
        <v>55</v>
      </c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0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7"/>
      <c r="AA34" s="29"/>
      <c r="AB34" s="8"/>
      <c r="AC34" s="8"/>
      <c r="AD34" s="30">
        <f t="shared" si="1"/>
        <v>0</v>
      </c>
      <c r="AE34" s="8">
        <f t="shared" si="4"/>
      </c>
      <c r="AF34" s="8">
        <f t="shared" si="4"/>
      </c>
      <c r="AG34" s="8">
        <f t="shared" si="4"/>
      </c>
      <c r="AH34" s="8">
        <f t="shared" si="4"/>
      </c>
      <c r="AI34" s="8">
        <f t="shared" si="4"/>
      </c>
      <c r="AJ34" s="8">
        <f t="shared" si="4"/>
      </c>
      <c r="AK34" s="8">
        <f t="shared" si="4"/>
      </c>
    </row>
    <row r="35" spans="1:37" ht="12.75">
      <c r="A35" s="9" t="s">
        <v>104</v>
      </c>
      <c r="B35" s="24" t="s">
        <v>66</v>
      </c>
      <c r="C35" s="28">
        <v>19.18</v>
      </c>
      <c r="D35" s="29"/>
      <c r="E35" s="29"/>
      <c r="F35" s="29"/>
      <c r="G35" s="29"/>
      <c r="H35" s="29"/>
      <c r="I35" s="29"/>
      <c r="J35" s="29"/>
      <c r="K35" s="29"/>
      <c r="L35" s="29"/>
      <c r="M35" s="20"/>
      <c r="N35" s="29"/>
      <c r="O35" s="28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7"/>
      <c r="AA35" s="1"/>
      <c r="AB35" s="7"/>
      <c r="AC35" s="8"/>
      <c r="AD35" s="30">
        <f t="shared" si="1"/>
        <v>19.18</v>
      </c>
      <c r="AE35" s="8">
        <f t="shared" si="4"/>
        <v>19.18</v>
      </c>
      <c r="AF35" s="8">
        <f t="shared" si="4"/>
      </c>
      <c r="AG35" s="8">
        <f t="shared" si="4"/>
      </c>
      <c r="AH35" s="8">
        <f t="shared" si="4"/>
      </c>
      <c r="AI35" s="8">
        <f t="shared" si="4"/>
      </c>
      <c r="AJ35" s="8">
        <f t="shared" si="4"/>
      </c>
      <c r="AK35" s="8">
        <f t="shared" si="4"/>
      </c>
    </row>
    <row r="36" spans="1:37" ht="12.75">
      <c r="A36" t="s">
        <v>33</v>
      </c>
      <c r="B36" s="3" t="s">
        <v>56</v>
      </c>
      <c r="C36" s="28">
        <v>51</v>
      </c>
      <c r="D36" s="29">
        <v>4.79</v>
      </c>
      <c r="E36" s="29"/>
      <c r="F36" s="29">
        <v>13.87</v>
      </c>
      <c r="G36" s="29"/>
      <c r="H36" s="29"/>
      <c r="I36" s="29"/>
      <c r="J36" s="29">
        <v>10.467</v>
      </c>
      <c r="K36" s="29">
        <v>23.244</v>
      </c>
      <c r="L36" s="29"/>
      <c r="M36" s="20"/>
      <c r="N36" s="29">
        <v>19.58</v>
      </c>
      <c r="O36" s="29"/>
      <c r="P36" s="29"/>
      <c r="Q36" s="29"/>
      <c r="R36" s="29">
        <v>16.447</v>
      </c>
      <c r="S36" s="29"/>
      <c r="T36" s="29"/>
      <c r="U36" s="29"/>
      <c r="V36" s="29"/>
      <c r="W36" s="29"/>
      <c r="X36" s="29"/>
      <c r="Y36" s="29"/>
      <c r="Z36" s="7"/>
      <c r="AA36" s="1"/>
      <c r="AB36" s="7"/>
      <c r="AC36" s="8"/>
      <c r="AD36" s="30">
        <f t="shared" si="1"/>
        <v>139.398</v>
      </c>
      <c r="AE36" s="8">
        <f aca="true" t="shared" si="5" ref="AE36:AK44">IF(ISNUMBER(LARGE($C36:$AC36,AE$3)),LARGE($C36:$AC36,AE$3),"")</f>
        <v>51</v>
      </c>
      <c r="AF36" s="8">
        <f t="shared" si="5"/>
        <v>23.244</v>
      </c>
      <c r="AG36" s="8">
        <f t="shared" si="5"/>
        <v>19.58</v>
      </c>
      <c r="AH36" s="8">
        <f t="shared" si="5"/>
        <v>16.447</v>
      </c>
      <c r="AI36" s="8">
        <f t="shared" si="5"/>
        <v>13.87</v>
      </c>
      <c r="AJ36" s="8">
        <f t="shared" si="5"/>
        <v>10.467</v>
      </c>
      <c r="AK36" s="8">
        <f t="shared" si="5"/>
        <v>4.79</v>
      </c>
    </row>
    <row r="37" spans="1:37" ht="12.75" hidden="1">
      <c r="A37" s="9" t="s">
        <v>34</v>
      </c>
      <c r="B37" s="24" t="s">
        <v>57</v>
      </c>
      <c r="C37" s="28"/>
      <c r="D37" s="29"/>
      <c r="E37" s="29"/>
      <c r="F37" s="29"/>
      <c r="G37" s="29"/>
      <c r="H37" s="29"/>
      <c r="I37" s="29"/>
      <c r="J37" s="29"/>
      <c r="K37" s="29"/>
      <c r="L37" s="29"/>
      <c r="M37" s="20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7"/>
      <c r="AA37" s="1"/>
      <c r="AB37" s="7"/>
      <c r="AC37" s="8"/>
      <c r="AD37" s="30">
        <f t="shared" si="1"/>
        <v>0</v>
      </c>
      <c r="AE37" s="8">
        <f t="shared" si="5"/>
      </c>
      <c r="AF37" s="8">
        <f t="shared" si="5"/>
      </c>
      <c r="AG37" s="8">
        <f t="shared" si="5"/>
      </c>
      <c r="AH37" s="8">
        <f t="shared" si="5"/>
      </c>
      <c r="AI37" s="8">
        <f t="shared" si="5"/>
      </c>
      <c r="AJ37" s="8">
        <f t="shared" si="5"/>
      </c>
      <c r="AK37" s="8">
        <f t="shared" si="5"/>
      </c>
    </row>
    <row r="38" spans="1:37" ht="12.75">
      <c r="A38" t="s">
        <v>35</v>
      </c>
      <c r="B38" s="3" t="s">
        <v>55</v>
      </c>
      <c r="C38" s="28">
        <v>1</v>
      </c>
      <c r="D38" s="29">
        <v>1</v>
      </c>
      <c r="E38" s="29"/>
      <c r="F38" s="29">
        <v>1</v>
      </c>
      <c r="G38" s="29"/>
      <c r="H38" s="29">
        <v>1</v>
      </c>
      <c r="I38" s="29"/>
      <c r="J38" s="29">
        <v>1</v>
      </c>
      <c r="K38" s="29"/>
      <c r="L38" s="29">
        <v>1</v>
      </c>
      <c r="M38" s="20">
        <v>1</v>
      </c>
      <c r="N38" s="29">
        <v>2.06</v>
      </c>
      <c r="O38" s="28"/>
      <c r="P38" s="29"/>
      <c r="Q38" s="29"/>
      <c r="R38" s="29">
        <v>1</v>
      </c>
      <c r="S38" s="29"/>
      <c r="T38" s="29"/>
      <c r="U38" s="29"/>
      <c r="V38" s="29">
        <v>1</v>
      </c>
      <c r="W38" s="29"/>
      <c r="X38" s="29"/>
      <c r="Y38" s="29"/>
      <c r="Z38" s="29"/>
      <c r="AA38" s="29"/>
      <c r="AB38" s="29"/>
      <c r="AC38" s="29"/>
      <c r="AD38" s="30">
        <f t="shared" si="1"/>
        <v>8.06</v>
      </c>
      <c r="AE38" s="8">
        <f t="shared" si="5"/>
        <v>2.06</v>
      </c>
      <c r="AF38" s="8">
        <f t="shared" si="5"/>
        <v>1</v>
      </c>
      <c r="AG38" s="8">
        <f t="shared" si="5"/>
        <v>1</v>
      </c>
      <c r="AH38" s="8">
        <f t="shared" si="5"/>
        <v>1</v>
      </c>
      <c r="AI38" s="8">
        <f t="shared" si="5"/>
        <v>1</v>
      </c>
      <c r="AJ38" s="8">
        <f t="shared" si="5"/>
        <v>1</v>
      </c>
      <c r="AK38" s="8">
        <f t="shared" si="5"/>
        <v>1</v>
      </c>
    </row>
    <row r="39" spans="1:37" ht="12.75">
      <c r="A39" s="13" t="s">
        <v>36</v>
      </c>
      <c r="B39" s="3" t="s">
        <v>54</v>
      </c>
      <c r="C39" s="28">
        <v>73.973</v>
      </c>
      <c r="D39" s="29">
        <v>33.86</v>
      </c>
      <c r="E39" s="29"/>
      <c r="F39" s="29">
        <v>4.58</v>
      </c>
      <c r="G39" s="29"/>
      <c r="H39" s="29"/>
      <c r="I39" s="29">
        <v>28.27</v>
      </c>
      <c r="J39" s="29"/>
      <c r="K39" s="29">
        <v>43.285</v>
      </c>
      <c r="L39" s="29"/>
      <c r="M39" s="20"/>
      <c r="N39" s="29">
        <v>53.56</v>
      </c>
      <c r="O39" s="28">
        <v>42.706</v>
      </c>
      <c r="P39" s="29"/>
      <c r="Q39" s="29"/>
      <c r="R39" s="29"/>
      <c r="S39" s="29"/>
      <c r="T39" s="29"/>
      <c r="U39" s="29"/>
      <c r="V39" s="31"/>
      <c r="W39" s="29">
        <v>40.64</v>
      </c>
      <c r="X39" s="29"/>
      <c r="Y39" s="29">
        <v>47.81</v>
      </c>
      <c r="Z39" s="7">
        <v>23.76</v>
      </c>
      <c r="AA39" s="29"/>
      <c r="AB39" s="7"/>
      <c r="AC39" s="8"/>
      <c r="AD39" s="30">
        <f t="shared" si="1"/>
        <v>335.834</v>
      </c>
      <c r="AE39" s="8">
        <f t="shared" si="5"/>
        <v>73.973</v>
      </c>
      <c r="AF39" s="8">
        <f t="shared" si="5"/>
        <v>53.56</v>
      </c>
      <c r="AG39" s="8">
        <f t="shared" si="5"/>
        <v>47.81</v>
      </c>
      <c r="AH39" s="8">
        <f t="shared" si="5"/>
        <v>43.285</v>
      </c>
      <c r="AI39" s="8">
        <f t="shared" si="5"/>
        <v>42.706</v>
      </c>
      <c r="AJ39" s="8">
        <f t="shared" si="5"/>
        <v>40.64</v>
      </c>
      <c r="AK39" s="8">
        <f t="shared" si="5"/>
        <v>33.86</v>
      </c>
    </row>
    <row r="40" spans="1:37" ht="12.75">
      <c r="A40" s="9" t="s">
        <v>37</v>
      </c>
      <c r="B40" s="24" t="s">
        <v>61</v>
      </c>
      <c r="C40" s="28"/>
      <c r="D40" s="29"/>
      <c r="E40" s="29"/>
      <c r="F40" s="29"/>
      <c r="G40" s="29">
        <v>33.966</v>
      </c>
      <c r="H40" s="29"/>
      <c r="I40" s="29">
        <v>27.2</v>
      </c>
      <c r="J40" s="29"/>
      <c r="K40" s="29">
        <v>32.663</v>
      </c>
      <c r="L40" s="29"/>
      <c r="M40" s="20"/>
      <c r="N40" s="29">
        <v>51.75</v>
      </c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>
        <v>18.02</v>
      </c>
      <c r="Z40" s="65">
        <v>17.896</v>
      </c>
      <c r="AA40" s="7">
        <v>15.432</v>
      </c>
      <c r="AB40" s="31"/>
      <c r="AC40" s="20"/>
      <c r="AD40" s="30">
        <f t="shared" si="1"/>
        <v>196.927</v>
      </c>
      <c r="AE40" s="8">
        <f t="shared" si="5"/>
        <v>51.75</v>
      </c>
      <c r="AF40" s="8">
        <f t="shared" si="5"/>
        <v>33.966</v>
      </c>
      <c r="AG40" s="8">
        <f t="shared" si="5"/>
        <v>32.663</v>
      </c>
      <c r="AH40" s="8">
        <f t="shared" si="5"/>
        <v>27.2</v>
      </c>
      <c r="AI40" s="8">
        <f t="shared" si="5"/>
        <v>18.02</v>
      </c>
      <c r="AJ40" s="8">
        <f t="shared" si="5"/>
        <v>17.896</v>
      </c>
      <c r="AK40" s="8">
        <f t="shared" si="5"/>
        <v>15.432</v>
      </c>
    </row>
    <row r="41" spans="1:37" ht="12.75">
      <c r="A41" s="9" t="s">
        <v>38</v>
      </c>
      <c r="B41" s="24" t="s">
        <v>65</v>
      </c>
      <c r="C41" s="28">
        <v>49.98</v>
      </c>
      <c r="D41" s="29">
        <v>9.53</v>
      </c>
      <c r="E41" s="29"/>
      <c r="F41" s="29">
        <v>14.19</v>
      </c>
      <c r="G41" s="29"/>
      <c r="H41" s="29"/>
      <c r="I41" s="29"/>
      <c r="J41" s="29"/>
      <c r="K41" s="29"/>
      <c r="L41" s="29"/>
      <c r="M41" s="20">
        <v>18.636</v>
      </c>
      <c r="N41" s="29">
        <v>18.6</v>
      </c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7"/>
      <c r="AA41" s="29">
        <v>1</v>
      </c>
      <c r="AB41" s="7"/>
      <c r="AC41" s="8"/>
      <c r="AD41" s="30">
        <f t="shared" si="1"/>
        <v>111.936</v>
      </c>
      <c r="AE41" s="8">
        <f t="shared" si="5"/>
        <v>49.98</v>
      </c>
      <c r="AF41" s="8">
        <f t="shared" si="5"/>
        <v>18.636</v>
      </c>
      <c r="AG41" s="8">
        <f t="shared" si="5"/>
        <v>18.6</v>
      </c>
      <c r="AH41" s="8">
        <f t="shared" si="5"/>
        <v>14.19</v>
      </c>
      <c r="AI41" s="8">
        <f t="shared" si="5"/>
        <v>9.53</v>
      </c>
      <c r="AJ41" s="8">
        <f t="shared" si="5"/>
        <v>1</v>
      </c>
      <c r="AK41" s="8">
        <f t="shared" si="5"/>
      </c>
    </row>
    <row r="42" spans="1:37" ht="12.75">
      <c r="A42" t="s">
        <v>39</v>
      </c>
      <c r="B42" s="3" t="s">
        <v>60</v>
      </c>
      <c r="C42" s="28">
        <v>75.82</v>
      </c>
      <c r="D42" s="29"/>
      <c r="E42" s="29"/>
      <c r="F42" s="29"/>
      <c r="G42" s="29"/>
      <c r="H42" s="29"/>
      <c r="I42" s="29"/>
      <c r="J42" s="29"/>
      <c r="K42" s="29"/>
      <c r="L42" s="29"/>
      <c r="M42" s="20"/>
      <c r="N42" s="29"/>
      <c r="O42" s="29"/>
      <c r="P42" s="29"/>
      <c r="Q42" s="29"/>
      <c r="R42" s="29"/>
      <c r="S42" s="29"/>
      <c r="T42" s="29"/>
      <c r="U42" s="29"/>
      <c r="V42" s="31"/>
      <c r="W42" s="29"/>
      <c r="X42" s="29"/>
      <c r="Y42" s="29"/>
      <c r="Z42" s="29"/>
      <c r="AA42" s="7"/>
      <c r="AB42" s="31"/>
      <c r="AC42" s="8"/>
      <c r="AD42" s="30">
        <f t="shared" si="1"/>
        <v>75.82</v>
      </c>
      <c r="AE42" s="8">
        <f t="shared" si="5"/>
        <v>75.82</v>
      </c>
      <c r="AF42" s="8">
        <f t="shared" si="5"/>
      </c>
      <c r="AG42" s="8">
        <f t="shared" si="5"/>
      </c>
      <c r="AH42" s="8">
        <f t="shared" si="5"/>
      </c>
      <c r="AI42" s="8">
        <f t="shared" si="5"/>
      </c>
      <c r="AJ42" s="8">
        <f t="shared" si="5"/>
      </c>
      <c r="AK42" s="8">
        <f t="shared" si="5"/>
      </c>
    </row>
    <row r="43" spans="1:37" ht="12.75">
      <c r="A43" s="9" t="s">
        <v>40</v>
      </c>
      <c r="B43" s="24" t="s">
        <v>58</v>
      </c>
      <c r="C43" s="32"/>
      <c r="D43" s="29">
        <v>35.91</v>
      </c>
      <c r="E43" s="29">
        <v>48.02</v>
      </c>
      <c r="F43" s="29">
        <v>42.37</v>
      </c>
      <c r="G43" s="29">
        <v>42.789</v>
      </c>
      <c r="H43" s="29"/>
      <c r="I43" s="29">
        <v>43.78</v>
      </c>
      <c r="J43" s="29"/>
      <c r="K43" s="29"/>
      <c r="L43" s="29">
        <v>34.807</v>
      </c>
      <c r="M43" s="20"/>
      <c r="N43" s="29">
        <v>69.68</v>
      </c>
      <c r="O43" s="29"/>
      <c r="P43" s="29"/>
      <c r="Q43" s="29"/>
      <c r="R43" s="29">
        <v>38.398</v>
      </c>
      <c r="S43" s="29"/>
      <c r="T43" s="29"/>
      <c r="U43" s="29">
        <v>41</v>
      </c>
      <c r="V43" s="29"/>
      <c r="W43" s="29"/>
      <c r="X43" s="29"/>
      <c r="Y43" s="29">
        <v>32.91</v>
      </c>
      <c r="Z43" s="7"/>
      <c r="AA43" s="7"/>
      <c r="AB43" s="7"/>
      <c r="AC43" s="8"/>
      <c r="AD43" s="30">
        <f t="shared" si="1"/>
        <v>326.03700000000003</v>
      </c>
      <c r="AE43" s="8">
        <f t="shared" si="5"/>
        <v>69.68</v>
      </c>
      <c r="AF43" s="8">
        <f t="shared" si="5"/>
        <v>48.02</v>
      </c>
      <c r="AG43" s="8">
        <f t="shared" si="5"/>
        <v>43.78</v>
      </c>
      <c r="AH43" s="8">
        <f t="shared" si="5"/>
        <v>42.789</v>
      </c>
      <c r="AI43" s="8">
        <f t="shared" si="5"/>
        <v>42.37</v>
      </c>
      <c r="AJ43" s="8">
        <f t="shared" si="5"/>
        <v>41</v>
      </c>
      <c r="AK43" s="8">
        <f t="shared" si="5"/>
        <v>38.398</v>
      </c>
    </row>
    <row r="44" spans="1:37" ht="12.75">
      <c r="A44" t="s">
        <v>42</v>
      </c>
      <c r="B44" s="3" t="s">
        <v>56</v>
      </c>
      <c r="C44" s="28">
        <v>61.81</v>
      </c>
      <c r="D44" s="29"/>
      <c r="E44" s="29"/>
      <c r="F44" s="29"/>
      <c r="G44" s="29">
        <v>44.015</v>
      </c>
      <c r="H44" s="29"/>
      <c r="I44" s="29">
        <v>69.45</v>
      </c>
      <c r="J44" s="29"/>
      <c r="K44" s="29"/>
      <c r="L44" s="29"/>
      <c r="M44" s="20"/>
      <c r="N44" s="29">
        <v>78.95</v>
      </c>
      <c r="O44" s="29"/>
      <c r="P44" s="29"/>
      <c r="Q44" s="29"/>
      <c r="R44" s="29"/>
      <c r="S44" s="29"/>
      <c r="T44" s="29"/>
      <c r="U44" s="29">
        <v>56.789</v>
      </c>
      <c r="V44" s="31"/>
      <c r="W44" s="29"/>
      <c r="X44" s="29">
        <v>24.81</v>
      </c>
      <c r="Y44" s="29">
        <v>24.4</v>
      </c>
      <c r="Z44" s="7"/>
      <c r="AA44" s="29"/>
      <c r="AB44" s="31"/>
      <c r="AC44" s="8"/>
      <c r="AD44" s="30">
        <f t="shared" si="1"/>
        <v>360.224</v>
      </c>
      <c r="AE44" s="8">
        <f t="shared" si="5"/>
        <v>78.95</v>
      </c>
      <c r="AF44" s="8">
        <f t="shared" si="5"/>
        <v>69.45</v>
      </c>
      <c r="AG44" s="8">
        <f t="shared" si="5"/>
        <v>61.81</v>
      </c>
      <c r="AH44" s="8">
        <f t="shared" si="5"/>
        <v>56.789</v>
      </c>
      <c r="AI44" s="8">
        <f t="shared" si="5"/>
        <v>44.015</v>
      </c>
      <c r="AJ44" s="8">
        <f t="shared" si="5"/>
        <v>24.81</v>
      </c>
      <c r="AK44" s="8">
        <f t="shared" si="5"/>
        <v>24.4</v>
      </c>
    </row>
    <row r="45" spans="1:37" ht="12.75">
      <c r="A45" s="9" t="s">
        <v>43</v>
      </c>
      <c r="B45" s="24" t="s">
        <v>61</v>
      </c>
      <c r="C45" s="28">
        <v>9.861</v>
      </c>
      <c r="D45" s="29"/>
      <c r="E45" s="29"/>
      <c r="F45" s="29"/>
      <c r="G45" s="29"/>
      <c r="H45" s="29"/>
      <c r="I45" s="29"/>
      <c r="J45" s="29"/>
      <c r="K45" s="29"/>
      <c r="L45" s="29">
        <v>2.42</v>
      </c>
      <c r="M45" s="20">
        <v>1.909</v>
      </c>
      <c r="N45" s="29"/>
      <c r="O45" s="29"/>
      <c r="P45" s="29"/>
      <c r="Q45" s="29"/>
      <c r="R45" s="29">
        <v>1</v>
      </c>
      <c r="S45" s="29"/>
      <c r="T45" s="29"/>
      <c r="U45" s="29"/>
      <c r="V45" s="31"/>
      <c r="W45" s="29"/>
      <c r="X45" s="29"/>
      <c r="Y45" s="29"/>
      <c r="Z45" s="7"/>
      <c r="AA45" s="29"/>
      <c r="AB45" s="31"/>
      <c r="AC45" s="8"/>
      <c r="AD45" s="30">
        <f t="shared" si="1"/>
        <v>15.190000000000001</v>
      </c>
      <c r="AE45" s="8">
        <f aca="true" t="shared" si="6" ref="AE45:AK51">IF(ISNUMBER(LARGE($C45:$AC45,AE$3)),LARGE($C45:$AC45,AE$3),"")</f>
        <v>9.861</v>
      </c>
      <c r="AF45" s="8">
        <f t="shared" si="6"/>
        <v>2.42</v>
      </c>
      <c r="AG45" s="8">
        <f t="shared" si="6"/>
        <v>1.909</v>
      </c>
      <c r="AH45" s="8">
        <f t="shared" si="6"/>
        <v>1</v>
      </c>
      <c r="AI45" s="8">
        <f t="shared" si="6"/>
      </c>
      <c r="AJ45" s="8">
        <f t="shared" si="6"/>
      </c>
      <c r="AK45" s="8">
        <f t="shared" si="6"/>
      </c>
    </row>
    <row r="46" spans="1:37" ht="12.75" hidden="1">
      <c r="A46" s="9" t="s">
        <v>45</v>
      </c>
      <c r="B46" s="24" t="s">
        <v>66</v>
      </c>
      <c r="C46" s="28"/>
      <c r="D46" s="29"/>
      <c r="E46" s="29"/>
      <c r="F46" s="29"/>
      <c r="G46" s="29"/>
      <c r="H46" s="29"/>
      <c r="I46" s="29"/>
      <c r="J46" s="29"/>
      <c r="K46" s="29"/>
      <c r="L46" s="29"/>
      <c r="M46" s="20"/>
      <c r="N46" s="29"/>
      <c r="O46" s="28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7"/>
      <c r="AC46" s="8"/>
      <c r="AD46" s="30">
        <f t="shared" si="1"/>
        <v>0</v>
      </c>
      <c r="AE46" s="8">
        <f t="shared" si="6"/>
      </c>
      <c r="AF46" s="8">
        <f t="shared" si="6"/>
      </c>
      <c r="AG46" s="8">
        <f t="shared" si="6"/>
      </c>
      <c r="AH46" s="8">
        <f t="shared" si="6"/>
      </c>
      <c r="AI46" s="8">
        <f t="shared" si="6"/>
      </c>
      <c r="AJ46" s="8">
        <f t="shared" si="6"/>
      </c>
      <c r="AK46" s="8">
        <f t="shared" si="6"/>
      </c>
    </row>
    <row r="47" spans="1:37" ht="12.75">
      <c r="A47" s="14" t="s">
        <v>46</v>
      </c>
      <c r="B47" s="3" t="s">
        <v>55</v>
      </c>
      <c r="C47" s="28"/>
      <c r="D47" s="29"/>
      <c r="E47" s="29"/>
      <c r="F47" s="29"/>
      <c r="G47" s="29"/>
      <c r="H47" s="29"/>
      <c r="I47" s="29">
        <v>39.5</v>
      </c>
      <c r="J47" s="29"/>
      <c r="K47" s="29">
        <v>49.096</v>
      </c>
      <c r="L47" s="29">
        <v>5.545</v>
      </c>
      <c r="M47" s="20"/>
      <c r="N47" s="29">
        <v>67.21</v>
      </c>
      <c r="O47" s="29"/>
      <c r="P47" s="29">
        <v>43.216</v>
      </c>
      <c r="Q47" s="29"/>
      <c r="R47" s="29">
        <v>40.43</v>
      </c>
      <c r="S47" s="29"/>
      <c r="T47" s="29"/>
      <c r="U47" s="29"/>
      <c r="V47" s="29"/>
      <c r="W47" s="29"/>
      <c r="X47" s="29"/>
      <c r="Y47" s="29">
        <v>13.77</v>
      </c>
      <c r="Z47" s="7"/>
      <c r="AA47" s="7"/>
      <c r="AB47" s="7"/>
      <c r="AC47" s="8"/>
      <c r="AD47" s="30">
        <f t="shared" si="1"/>
        <v>258.767</v>
      </c>
      <c r="AE47" s="8">
        <f t="shared" si="6"/>
        <v>67.21</v>
      </c>
      <c r="AF47" s="8">
        <f t="shared" si="6"/>
        <v>49.096</v>
      </c>
      <c r="AG47" s="8">
        <f t="shared" si="6"/>
        <v>43.216</v>
      </c>
      <c r="AH47" s="8">
        <f t="shared" si="6"/>
        <v>40.43</v>
      </c>
      <c r="AI47" s="8">
        <f t="shared" si="6"/>
        <v>39.5</v>
      </c>
      <c r="AJ47" s="8">
        <f t="shared" si="6"/>
        <v>13.77</v>
      </c>
      <c r="AK47" s="8">
        <f t="shared" si="6"/>
        <v>5.545</v>
      </c>
    </row>
    <row r="48" spans="1:37" ht="12.75">
      <c r="A48" s="9" t="s">
        <v>944</v>
      </c>
      <c r="B48" s="24" t="s">
        <v>66</v>
      </c>
      <c r="C48" s="28">
        <v>26</v>
      </c>
      <c r="D48" s="29"/>
      <c r="E48" s="29"/>
      <c r="F48" s="29"/>
      <c r="G48" s="29"/>
      <c r="H48" s="29"/>
      <c r="I48" s="29"/>
      <c r="J48" s="29"/>
      <c r="K48" s="29"/>
      <c r="L48" s="29">
        <v>5.83</v>
      </c>
      <c r="M48" s="20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7"/>
      <c r="AA48" s="7"/>
      <c r="AB48" s="7"/>
      <c r="AC48" s="8"/>
      <c r="AD48" s="30">
        <f>SUM(AE48:AK48)</f>
        <v>31.83</v>
      </c>
      <c r="AE48" s="8">
        <f t="shared" si="6"/>
        <v>26</v>
      </c>
      <c r="AF48" s="8">
        <f t="shared" si="6"/>
        <v>5.83</v>
      </c>
      <c r="AG48" s="8">
        <f t="shared" si="6"/>
      </c>
      <c r="AH48" s="8">
        <f t="shared" si="6"/>
      </c>
      <c r="AI48" s="8">
        <f t="shared" si="6"/>
      </c>
      <c r="AJ48" s="8">
        <f t="shared" si="6"/>
      </c>
      <c r="AK48" s="8">
        <f t="shared" si="6"/>
      </c>
    </row>
    <row r="49" spans="1:37" ht="12.75">
      <c r="A49" s="14" t="s">
        <v>47</v>
      </c>
      <c r="B49" s="3" t="s">
        <v>54</v>
      </c>
      <c r="C49" s="28">
        <v>95.595</v>
      </c>
      <c r="D49" s="29">
        <v>82.2</v>
      </c>
      <c r="E49" s="29"/>
      <c r="F49" s="29">
        <v>81.46</v>
      </c>
      <c r="G49" s="29"/>
      <c r="H49" s="29">
        <v>84.748</v>
      </c>
      <c r="I49" s="29"/>
      <c r="J49" s="29">
        <v>84.826</v>
      </c>
      <c r="K49" s="29">
        <v>91.782</v>
      </c>
      <c r="L49" s="29">
        <v>60.943</v>
      </c>
      <c r="M49" s="20">
        <v>18.273</v>
      </c>
      <c r="N49" s="29">
        <v>96.82</v>
      </c>
      <c r="O49" s="28"/>
      <c r="P49" s="29"/>
      <c r="Q49" s="29"/>
      <c r="R49" s="29"/>
      <c r="S49" s="29"/>
      <c r="T49" s="29"/>
      <c r="U49" s="29"/>
      <c r="V49" s="29"/>
      <c r="W49" s="29">
        <v>31.83</v>
      </c>
      <c r="X49" s="29"/>
      <c r="Y49" s="29"/>
      <c r="Z49" s="31"/>
      <c r="AA49" s="29">
        <v>1</v>
      </c>
      <c r="AB49" s="7"/>
      <c r="AC49" s="20"/>
      <c r="AD49" s="30">
        <f t="shared" si="1"/>
        <v>617.431</v>
      </c>
      <c r="AE49" s="8">
        <f t="shared" si="6"/>
        <v>96.82</v>
      </c>
      <c r="AF49" s="8">
        <f t="shared" si="6"/>
        <v>95.595</v>
      </c>
      <c r="AG49" s="8">
        <f t="shared" si="6"/>
        <v>91.782</v>
      </c>
      <c r="AH49" s="8">
        <f t="shared" si="6"/>
        <v>84.826</v>
      </c>
      <c r="AI49" s="8">
        <f t="shared" si="6"/>
        <v>84.748</v>
      </c>
      <c r="AJ49" s="8">
        <f t="shared" si="6"/>
        <v>82.2</v>
      </c>
      <c r="AK49" s="8">
        <f t="shared" si="6"/>
        <v>81.46</v>
      </c>
    </row>
    <row r="50" spans="1:37" ht="12.75" hidden="1">
      <c r="A50" s="14" t="s">
        <v>49</v>
      </c>
      <c r="B50" s="3" t="s">
        <v>57</v>
      </c>
      <c r="C50" s="28"/>
      <c r="D50" s="29"/>
      <c r="E50" s="29"/>
      <c r="F50" s="29"/>
      <c r="G50" s="29"/>
      <c r="H50" s="29"/>
      <c r="I50" s="29"/>
      <c r="J50" s="29"/>
      <c r="K50" s="29"/>
      <c r="L50" s="29"/>
      <c r="M50" s="20"/>
      <c r="N50" s="29"/>
      <c r="O50" s="29"/>
      <c r="P50" s="29"/>
      <c r="Q50" s="29"/>
      <c r="R50" s="29"/>
      <c r="S50" s="29"/>
      <c r="T50" s="29"/>
      <c r="U50" s="7"/>
      <c r="V50" s="7"/>
      <c r="W50" s="7"/>
      <c r="X50" s="7"/>
      <c r="Y50" s="7"/>
      <c r="Z50" s="7"/>
      <c r="AA50" s="7"/>
      <c r="AB50" s="8"/>
      <c r="AC50" s="8"/>
      <c r="AD50" s="30">
        <f t="shared" si="1"/>
        <v>0</v>
      </c>
      <c r="AE50" s="8">
        <f t="shared" si="6"/>
      </c>
      <c r="AF50" s="8">
        <f t="shared" si="6"/>
      </c>
      <c r="AG50" s="8">
        <f t="shared" si="6"/>
      </c>
      <c r="AH50" s="8">
        <f t="shared" si="6"/>
      </c>
      <c r="AI50" s="8">
        <f t="shared" si="6"/>
      </c>
      <c r="AJ50" s="8">
        <f t="shared" si="6"/>
      </c>
      <c r="AK50" s="8">
        <f t="shared" si="6"/>
      </c>
    </row>
    <row r="51" spans="1:37" ht="12.75" hidden="1">
      <c r="A51" s="9" t="s">
        <v>48</v>
      </c>
      <c r="B51" s="24" t="s">
        <v>57</v>
      </c>
      <c r="C51" s="28"/>
      <c r="D51" s="29"/>
      <c r="E51" s="29"/>
      <c r="F51" s="29"/>
      <c r="G51" s="29"/>
      <c r="H51" s="29"/>
      <c r="I51" s="29"/>
      <c r="J51" s="29"/>
      <c r="K51" s="29"/>
      <c r="L51" s="29"/>
      <c r="M51" s="20"/>
      <c r="N51" s="29"/>
      <c r="O51" s="28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7"/>
      <c r="AC51" s="8"/>
      <c r="AD51" s="30">
        <f t="shared" si="1"/>
        <v>0</v>
      </c>
      <c r="AE51" s="8">
        <f t="shared" si="6"/>
      </c>
      <c r="AF51" s="8">
        <f t="shared" si="6"/>
      </c>
      <c r="AG51" s="8">
        <f t="shared" si="6"/>
      </c>
      <c r="AH51" s="8">
        <f t="shared" si="6"/>
      </c>
      <c r="AI51" s="8">
        <f t="shared" si="6"/>
      </c>
      <c r="AJ51" s="8">
        <f t="shared" si="6"/>
      </c>
      <c r="AK51" s="8">
        <f t="shared" si="6"/>
      </c>
    </row>
    <row r="52" ht="12.75">
      <c r="O52" s="34"/>
    </row>
    <row r="53" spans="3:15" ht="12.75">
      <c r="C53" s="35" t="s">
        <v>105</v>
      </c>
      <c r="O53" s="34"/>
    </row>
    <row r="54" spans="3:15" ht="12.75">
      <c r="C54" s="19" t="s">
        <v>106</v>
      </c>
      <c r="O54" s="20"/>
    </row>
  </sheetData>
  <sheetProtection selectLockedCells="1" selectUnlockedCells="1"/>
  <autoFilter ref="A3:B50"/>
  <printOptions gridLines="1"/>
  <pageMargins left="0.3597222222222222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L23" sqref="L23"/>
    </sheetView>
  </sheetViews>
  <sheetFormatPr defaultColWidth="11.421875" defaultRowHeight="12.75"/>
  <cols>
    <col min="1" max="1" width="13.8515625" style="0" customWidth="1"/>
    <col min="3" max="3" width="11.421875" style="3" customWidth="1"/>
    <col min="4" max="4" width="17.57421875" style="3" customWidth="1"/>
    <col min="5" max="6" width="7.7109375" style="3" customWidth="1"/>
    <col min="7" max="7" width="7.7109375" style="0" customWidth="1"/>
    <col min="8" max="8" width="5.8515625" style="60" bestFit="1" customWidth="1"/>
    <col min="9" max="9" width="7.140625" style="60" bestFit="1" customWidth="1"/>
    <col min="10" max="10" width="6.28125" style="0" bestFit="1" customWidth="1"/>
    <col min="11" max="13" width="7.140625" style="60" bestFit="1" customWidth="1"/>
  </cols>
  <sheetData>
    <row r="1" spans="5:13" ht="12.75">
      <c r="E1" s="3" t="s">
        <v>5</v>
      </c>
      <c r="F1" s="3" t="s">
        <v>5</v>
      </c>
      <c r="G1" s="3" t="s">
        <v>5</v>
      </c>
      <c r="H1" s="3" t="s">
        <v>78</v>
      </c>
      <c r="I1" s="3" t="s">
        <v>78</v>
      </c>
      <c r="J1" s="3" t="s">
        <v>833</v>
      </c>
      <c r="K1" s="60" t="s">
        <v>82</v>
      </c>
      <c r="L1" s="60" t="s">
        <v>84</v>
      </c>
      <c r="M1" s="60" t="s">
        <v>92</v>
      </c>
    </row>
    <row r="2" spans="5:13" ht="12.75">
      <c r="E2" s="36">
        <v>40257</v>
      </c>
      <c r="F2" s="36">
        <v>40257</v>
      </c>
      <c r="G2" s="36">
        <v>40257</v>
      </c>
      <c r="H2" s="36">
        <v>40292</v>
      </c>
      <c r="I2" s="36">
        <v>40292</v>
      </c>
      <c r="J2" s="5">
        <v>40305</v>
      </c>
      <c r="K2" s="36">
        <v>40341</v>
      </c>
      <c r="L2" s="36">
        <v>40349</v>
      </c>
      <c r="M2" s="36">
        <v>40454</v>
      </c>
    </row>
    <row r="3" spans="5:13" ht="12.75">
      <c r="E3" s="36" t="s">
        <v>107</v>
      </c>
      <c r="F3" s="36" t="s">
        <v>108</v>
      </c>
      <c r="G3" s="36" t="s">
        <v>109</v>
      </c>
      <c r="H3" s="36" t="s">
        <v>787</v>
      </c>
      <c r="I3" s="36" t="s">
        <v>788</v>
      </c>
      <c r="J3" s="63" t="s">
        <v>98</v>
      </c>
      <c r="K3" s="36"/>
      <c r="L3" s="36"/>
      <c r="M3" s="36"/>
    </row>
    <row r="4" spans="1:5" ht="12.75">
      <c r="A4" s="19" t="s">
        <v>110</v>
      </c>
      <c r="B4" s="19" t="s">
        <v>111</v>
      </c>
      <c r="C4" s="2" t="s">
        <v>112</v>
      </c>
      <c r="D4" s="37" t="s">
        <v>113</v>
      </c>
      <c r="E4" s="36"/>
    </row>
    <row r="5" spans="1:4" ht="12.75">
      <c r="A5" t="s">
        <v>114</v>
      </c>
      <c r="B5" t="s">
        <v>115</v>
      </c>
      <c r="C5" s="38"/>
      <c r="D5"/>
    </row>
    <row r="6" spans="1:13" ht="12.75">
      <c r="A6" s="1" t="s">
        <v>116</v>
      </c>
      <c r="B6" s="1" t="s">
        <v>117</v>
      </c>
      <c r="C6" s="39">
        <v>37530</v>
      </c>
      <c r="D6" s="40">
        <f aca="true" t="shared" si="0" ref="D6:D18">COUNTA(E6:T6)</f>
        <v>5</v>
      </c>
      <c r="E6" s="3" t="s">
        <v>118</v>
      </c>
      <c r="H6" s="3" t="s">
        <v>118</v>
      </c>
      <c r="K6" s="60" t="s">
        <v>118</v>
      </c>
      <c r="L6" s="3" t="s">
        <v>118</v>
      </c>
      <c r="M6" s="60" t="s">
        <v>118</v>
      </c>
    </row>
    <row r="7" spans="1:7" ht="12.75">
      <c r="A7" s="1" t="s">
        <v>116</v>
      </c>
      <c r="B7" s="1" t="s">
        <v>119</v>
      </c>
      <c r="C7" s="39">
        <v>35004</v>
      </c>
      <c r="D7" s="40">
        <f t="shared" si="0"/>
        <v>1</v>
      </c>
      <c r="G7" s="3" t="s">
        <v>118</v>
      </c>
    </row>
    <row r="8" spans="1:4" ht="12.75">
      <c r="A8" t="s">
        <v>120</v>
      </c>
      <c r="B8" t="s">
        <v>121</v>
      </c>
      <c r="C8" s="39">
        <v>35735</v>
      </c>
      <c r="D8" s="40">
        <f t="shared" si="0"/>
        <v>0</v>
      </c>
    </row>
    <row r="9" spans="1:4" ht="12.75">
      <c r="A9" t="s">
        <v>122</v>
      </c>
      <c r="B9" t="s">
        <v>123</v>
      </c>
      <c r="C9" s="39">
        <v>34547</v>
      </c>
      <c r="D9" s="40">
        <f t="shared" si="0"/>
        <v>0</v>
      </c>
    </row>
    <row r="10" spans="1:4" ht="12.75">
      <c r="A10" t="s">
        <v>122</v>
      </c>
      <c r="B10" t="s">
        <v>124</v>
      </c>
      <c r="C10" s="39">
        <v>35462</v>
      </c>
      <c r="D10" s="40">
        <f t="shared" si="0"/>
        <v>0</v>
      </c>
    </row>
    <row r="11" spans="1:7" ht="12.75">
      <c r="A11" t="s">
        <v>125</v>
      </c>
      <c r="B11" t="s">
        <v>126</v>
      </c>
      <c r="C11" s="39">
        <v>35462</v>
      </c>
      <c r="D11" s="40">
        <f t="shared" si="0"/>
        <v>1</v>
      </c>
      <c r="G11" s="3" t="s">
        <v>118</v>
      </c>
    </row>
    <row r="12" spans="1:5" ht="12.75">
      <c r="A12" t="s">
        <v>125</v>
      </c>
      <c r="B12" t="s">
        <v>127</v>
      </c>
      <c r="C12" s="38"/>
      <c r="D12" s="40">
        <f t="shared" si="0"/>
        <v>1</v>
      </c>
      <c r="E12" s="3" t="s">
        <v>118</v>
      </c>
    </row>
    <row r="13" spans="1:13" ht="12.75">
      <c r="A13" t="s">
        <v>128</v>
      </c>
      <c r="B13" t="s">
        <v>129</v>
      </c>
      <c r="C13" s="39">
        <v>36923</v>
      </c>
      <c r="D13" s="40">
        <f t="shared" si="0"/>
        <v>5</v>
      </c>
      <c r="F13" s="3" t="s">
        <v>118</v>
      </c>
      <c r="I13" s="3" t="s">
        <v>118</v>
      </c>
      <c r="J13" s="3" t="s">
        <v>118</v>
      </c>
      <c r="K13" s="3" t="s">
        <v>118</v>
      </c>
      <c r="M13" s="3" t="s">
        <v>118</v>
      </c>
    </row>
    <row r="14" spans="1:13" ht="12.75">
      <c r="A14" t="s">
        <v>128</v>
      </c>
      <c r="B14" t="s">
        <v>130</v>
      </c>
      <c r="C14" s="39">
        <v>38108</v>
      </c>
      <c r="D14" s="40">
        <f t="shared" si="0"/>
        <v>4</v>
      </c>
      <c r="F14" s="3" t="s">
        <v>118</v>
      </c>
      <c r="I14" s="3"/>
      <c r="J14" s="3" t="s">
        <v>118</v>
      </c>
      <c r="K14" s="60" t="s">
        <v>118</v>
      </c>
      <c r="L14" s="3"/>
      <c r="M14" s="60" t="s">
        <v>118</v>
      </c>
    </row>
    <row r="15" spans="1:13" ht="12.75">
      <c r="A15" t="s">
        <v>845</v>
      </c>
      <c r="B15" t="s">
        <v>846</v>
      </c>
      <c r="C15" s="39"/>
      <c r="D15" s="40">
        <f>COUNTA(E15:T15)</f>
        <v>3</v>
      </c>
      <c r="I15" s="3"/>
      <c r="J15" s="3"/>
      <c r="K15" s="60" t="s">
        <v>118</v>
      </c>
      <c r="L15" s="60" t="s">
        <v>173</v>
      </c>
      <c r="M15" s="60" t="s">
        <v>118</v>
      </c>
    </row>
    <row r="16" spans="1:10" ht="12.75">
      <c r="A16" t="s">
        <v>131</v>
      </c>
      <c r="B16" t="s">
        <v>132</v>
      </c>
      <c r="C16" s="39">
        <v>35735</v>
      </c>
      <c r="D16" s="40">
        <f t="shared" si="0"/>
        <v>1</v>
      </c>
      <c r="J16" s="3" t="s">
        <v>118</v>
      </c>
    </row>
    <row r="17" spans="1:13" ht="12.75">
      <c r="A17" t="s">
        <v>131</v>
      </c>
      <c r="B17" t="s">
        <v>133</v>
      </c>
      <c r="C17" s="39">
        <v>36586</v>
      </c>
      <c r="D17" s="40">
        <f t="shared" si="0"/>
        <v>4</v>
      </c>
      <c r="F17" s="3" t="s">
        <v>118</v>
      </c>
      <c r="I17" s="3" t="s">
        <v>118</v>
      </c>
      <c r="J17" s="3" t="s">
        <v>118</v>
      </c>
      <c r="K17" s="3"/>
      <c r="L17" s="3"/>
      <c r="M17" s="60" t="s">
        <v>118</v>
      </c>
    </row>
    <row r="18" spans="1:13" ht="12.75">
      <c r="A18" t="s">
        <v>131</v>
      </c>
      <c r="B18" t="s">
        <v>123</v>
      </c>
      <c r="C18" s="39">
        <v>37681</v>
      </c>
      <c r="D18" s="40">
        <f t="shared" si="0"/>
        <v>4</v>
      </c>
      <c r="E18" s="3" t="s">
        <v>118</v>
      </c>
      <c r="H18" s="3" t="s">
        <v>118</v>
      </c>
      <c r="J18" s="3" t="s">
        <v>118</v>
      </c>
      <c r="M18" s="60" t="s">
        <v>118</v>
      </c>
    </row>
    <row r="24" spans="3:4" ht="12.75">
      <c r="C24" s="39"/>
      <c r="D24" s="3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24"/>
  <sheetViews>
    <sheetView workbookViewId="0" topLeftCell="A1">
      <pane ySplit="1" topLeftCell="BM23" activePane="bottomLeft" state="frozen"/>
      <selection pane="topLeft" activeCell="A1" sqref="A1"/>
      <selection pane="bottomLeft" activeCell="G25" sqref="G25"/>
    </sheetView>
  </sheetViews>
  <sheetFormatPr defaultColWidth="11.421875" defaultRowHeight="12.75"/>
  <cols>
    <col min="1" max="1" width="8.140625" style="3" customWidth="1"/>
    <col min="2" max="2" width="8.00390625" style="3" customWidth="1"/>
    <col min="3" max="3" width="9.00390625" style="3" customWidth="1"/>
    <col min="4" max="4" width="8.00390625" style="3" customWidth="1"/>
    <col min="5" max="5" width="8.8515625" style="3" customWidth="1"/>
    <col min="6" max="6" width="7.57421875" style="3" customWidth="1"/>
    <col min="7" max="7" width="8.57421875" style="3" customWidth="1"/>
    <col min="8" max="8" width="7.28125" style="3" customWidth="1"/>
    <col min="9" max="9" width="7.8515625" style="3" customWidth="1"/>
    <col min="10" max="10" width="7.140625" style="3" customWidth="1"/>
    <col min="11" max="13" width="7.57421875" style="3" customWidth="1"/>
    <col min="14" max="14" width="9.57421875" style="3" customWidth="1"/>
    <col min="15" max="17" width="11.00390625" style="0" customWidth="1"/>
    <col min="18" max="16384" width="28.140625" style="0" customWidth="1"/>
  </cols>
  <sheetData>
    <row r="1" spans="1:14" s="16" customFormat="1" ht="38.25">
      <c r="A1" s="16" t="s">
        <v>40</v>
      </c>
      <c r="B1" s="16" t="s">
        <v>31</v>
      </c>
      <c r="C1" s="16" t="s">
        <v>37</v>
      </c>
      <c r="D1" s="16" t="s">
        <v>38</v>
      </c>
      <c r="E1" s="16" t="s">
        <v>62</v>
      </c>
      <c r="F1" s="16" t="s">
        <v>134</v>
      </c>
      <c r="G1" s="16" t="s">
        <v>135</v>
      </c>
      <c r="H1" s="16" t="s">
        <v>24</v>
      </c>
      <c r="I1" s="16" t="s">
        <v>819</v>
      </c>
      <c r="J1" s="16" t="s">
        <v>956</v>
      </c>
      <c r="K1" s="16" t="s">
        <v>957</v>
      </c>
      <c r="L1" s="16" t="s">
        <v>137</v>
      </c>
      <c r="M1" s="16" t="s">
        <v>136</v>
      </c>
      <c r="N1" s="16" t="s">
        <v>138</v>
      </c>
    </row>
    <row r="2" spans="1:14" s="2" customFormat="1" ht="12.75">
      <c r="A2" s="41">
        <v>69.68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2" customFormat="1" ht="12.75">
      <c r="A3" s="41"/>
      <c r="B3" s="28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s="2" customFormat="1" ht="12.75">
      <c r="A4" s="41"/>
      <c r="B4" s="41"/>
      <c r="C4" s="41"/>
      <c r="D4" s="41"/>
      <c r="E4" s="41"/>
      <c r="F4" s="42">
        <v>62.56</v>
      </c>
      <c r="G4" s="41"/>
      <c r="H4" s="41"/>
      <c r="I4" s="41"/>
      <c r="J4" s="41"/>
      <c r="K4" s="41"/>
      <c r="L4" s="41"/>
      <c r="M4" s="41"/>
      <c r="N4" s="41"/>
    </row>
    <row r="5" spans="1:14" s="2" customFormat="1" ht="12.7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2.75">
      <c r="A8" s="28"/>
      <c r="B8" s="28"/>
      <c r="C8" s="28">
        <v>51.75</v>
      </c>
      <c r="D8" s="28"/>
      <c r="E8" s="28"/>
      <c r="G8" s="28"/>
      <c r="H8" s="28"/>
      <c r="I8" s="28"/>
      <c r="K8" s="28"/>
      <c r="N8" s="28"/>
    </row>
    <row r="9" spans="1:14" ht="12.75">
      <c r="A9" s="28"/>
      <c r="B9" s="28"/>
      <c r="C9" s="28"/>
      <c r="D9" s="28"/>
      <c r="E9" s="28"/>
      <c r="F9" s="28"/>
      <c r="G9" s="28"/>
      <c r="H9" s="28"/>
      <c r="I9" s="28"/>
      <c r="J9" s="9"/>
      <c r="K9" s="28"/>
      <c r="L9" s="28"/>
      <c r="M9" s="28"/>
      <c r="N9" s="28"/>
    </row>
    <row r="10" spans="1:14" ht="12.75">
      <c r="A10" s="28">
        <v>48.02</v>
      </c>
      <c r="B10" s="42">
        <v>48.22</v>
      </c>
      <c r="C10" s="28"/>
      <c r="D10" s="42">
        <v>49.98</v>
      </c>
      <c r="E10" s="28"/>
      <c r="F10" s="28"/>
      <c r="G10" s="28"/>
      <c r="H10" s="28"/>
      <c r="I10" s="28"/>
      <c r="J10" s="9"/>
      <c r="K10" s="28"/>
      <c r="L10" s="28"/>
      <c r="M10" s="28"/>
      <c r="N10" s="28"/>
    </row>
    <row r="11" spans="1:14" ht="12.75">
      <c r="A11" s="28">
        <v>43.78</v>
      </c>
      <c r="B11" s="28"/>
      <c r="C11" s="28"/>
      <c r="D11" s="28"/>
      <c r="E11" s="28"/>
      <c r="F11" s="28"/>
      <c r="G11" s="28"/>
      <c r="H11" s="28"/>
      <c r="I11" s="28"/>
      <c r="J11" s="9"/>
      <c r="K11" s="28"/>
      <c r="L11" s="28"/>
      <c r="M11" s="28"/>
      <c r="N11" s="28"/>
    </row>
    <row r="12" spans="1:14" ht="12.75">
      <c r="A12" s="28">
        <v>42.789</v>
      </c>
      <c r="B12" s="28"/>
      <c r="C12" s="28"/>
      <c r="D12" s="28"/>
      <c r="E12" s="28"/>
      <c r="F12" s="28"/>
      <c r="G12" s="28"/>
      <c r="H12" s="42">
        <v>41.97</v>
      </c>
      <c r="I12" s="4"/>
      <c r="J12" s="9"/>
      <c r="K12" s="28"/>
      <c r="L12" s="28"/>
      <c r="M12" s="28"/>
      <c r="N12" s="28"/>
    </row>
    <row r="13" spans="1:14" ht="12.75">
      <c r="A13" s="28">
        <v>42.37</v>
      </c>
      <c r="B13" s="28"/>
      <c r="C13" s="28"/>
      <c r="D13" s="28"/>
      <c r="E13" s="28"/>
      <c r="F13" s="28"/>
      <c r="G13" s="28"/>
      <c r="H13" s="28"/>
      <c r="I13" s="28"/>
      <c r="J13" s="9"/>
      <c r="K13" s="28"/>
      <c r="L13" s="28"/>
      <c r="M13" s="28"/>
      <c r="N13" s="28"/>
    </row>
    <row r="14" spans="1:14" ht="12.75">
      <c r="A14" s="28">
        <v>41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4" ht="12.75">
      <c r="A15" s="28"/>
      <c r="B15" s="4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ht="12.75">
      <c r="A16" s="28">
        <v>38.398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4" ht="12.75">
      <c r="A17" s="28"/>
      <c r="B17" s="28">
        <v>36.872</v>
      </c>
      <c r="C17" s="28"/>
      <c r="D17" s="28"/>
      <c r="E17" s="28"/>
      <c r="F17" s="28"/>
      <c r="G17" s="28"/>
      <c r="H17" s="4"/>
      <c r="I17" s="28"/>
      <c r="J17" s="28"/>
      <c r="K17" s="28"/>
      <c r="L17" s="28"/>
      <c r="M17" s="28"/>
      <c r="N17" s="4"/>
    </row>
    <row r="18" spans="2:14" ht="12.75">
      <c r="B18" s="28">
        <v>35.22</v>
      </c>
      <c r="C18" s="28"/>
      <c r="D18" s="28"/>
      <c r="E18" s="28"/>
      <c r="F18" s="28"/>
      <c r="G18" s="42">
        <v>35.177</v>
      </c>
      <c r="H18" s="28"/>
      <c r="I18" s="28"/>
      <c r="J18" s="28"/>
      <c r="K18" s="28"/>
      <c r="L18" s="28"/>
      <c r="M18" s="28"/>
      <c r="N18" s="28"/>
    </row>
    <row r="19" spans="2:14" ht="12.75">
      <c r="B19" s="28">
        <v>35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4" ht="12.75">
      <c r="A20" s="28"/>
      <c r="B20" s="28"/>
      <c r="C20" s="28">
        <v>33.966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ht="12.75">
      <c r="A21" s="28"/>
      <c r="B21" s="28">
        <v>32.579</v>
      </c>
      <c r="C21" s="28">
        <v>32.663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4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1:14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1:14" ht="12.75">
      <c r="A24" s="28"/>
      <c r="C24" s="28">
        <v>27.2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1:14" ht="12.75">
      <c r="A25" s="28"/>
      <c r="B25" s="28">
        <v>25.802</v>
      </c>
      <c r="C25" s="28"/>
      <c r="D25" s="28"/>
      <c r="E25" s="28">
        <v>25.06</v>
      </c>
      <c r="F25" s="28"/>
      <c r="G25" s="28"/>
      <c r="H25" s="28"/>
      <c r="I25" s="42">
        <v>26</v>
      </c>
      <c r="J25" s="28"/>
      <c r="K25" s="28"/>
      <c r="L25" s="28"/>
      <c r="M25" s="28"/>
      <c r="N25" s="28"/>
    </row>
    <row r="26" spans="1:14" ht="12.75">
      <c r="A26" s="33"/>
      <c r="B26" s="28">
        <v>24.67</v>
      </c>
      <c r="C26" s="28"/>
      <c r="D26" s="28"/>
      <c r="E26" s="33"/>
      <c r="F26" s="28"/>
      <c r="G26" s="28"/>
      <c r="H26" s="28"/>
      <c r="I26" s="4"/>
      <c r="J26" s="28"/>
      <c r="K26" s="28"/>
      <c r="L26" s="28"/>
      <c r="M26" s="28"/>
      <c r="N26" s="28"/>
    </row>
    <row r="27" spans="1:14" ht="12.75">
      <c r="A27" s="33"/>
      <c r="C27" s="28"/>
      <c r="D27" s="28"/>
      <c r="E27" s="33"/>
      <c r="F27" s="28"/>
      <c r="G27" s="28"/>
      <c r="H27" s="28"/>
      <c r="I27" s="28"/>
      <c r="J27" s="28"/>
      <c r="K27" s="28"/>
      <c r="L27" s="28"/>
      <c r="M27" s="28"/>
      <c r="N27" s="28"/>
    </row>
    <row r="28" spans="1:14" ht="12.75">
      <c r="A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1:14" ht="12.75">
      <c r="A29" s="4"/>
      <c r="B29" s="28"/>
      <c r="C29" s="28"/>
      <c r="D29" s="28">
        <v>18.636</v>
      </c>
      <c r="F29" s="28"/>
      <c r="G29" s="28"/>
      <c r="H29" s="28"/>
      <c r="I29" s="28"/>
      <c r="J29" s="42">
        <v>19.18</v>
      </c>
      <c r="K29" s="28"/>
      <c r="L29" s="28"/>
      <c r="M29" s="28"/>
      <c r="N29" s="28"/>
    </row>
    <row r="30" spans="1:14" ht="12.75">
      <c r="A30" s="28"/>
      <c r="B30" s="28"/>
      <c r="C30" s="28">
        <v>18.02</v>
      </c>
      <c r="D30" s="28">
        <v>18.6</v>
      </c>
      <c r="E30" s="43">
        <v>17.176</v>
      </c>
      <c r="F30" s="28"/>
      <c r="G30" s="28"/>
      <c r="H30" s="28"/>
      <c r="I30" s="28"/>
      <c r="J30" s="28"/>
      <c r="K30" s="28"/>
      <c r="L30" s="28"/>
      <c r="M30" s="28"/>
      <c r="N30" s="28"/>
    </row>
    <row r="31" spans="1:14" ht="12.75">
      <c r="A31" s="28"/>
      <c r="B31" s="28"/>
      <c r="C31" s="28">
        <v>17.896</v>
      </c>
      <c r="D31" s="28"/>
      <c r="E31" s="42">
        <v>17.172</v>
      </c>
      <c r="F31" s="28"/>
      <c r="G31" s="28"/>
      <c r="H31" s="28"/>
      <c r="I31" s="28"/>
      <c r="J31" s="28"/>
      <c r="K31" s="42">
        <v>16.91</v>
      </c>
      <c r="L31" s="28"/>
      <c r="M31" s="28"/>
      <c r="N31" s="28"/>
    </row>
    <row r="32" spans="1:14" ht="12.75">
      <c r="A32" s="28"/>
      <c r="B32" s="33"/>
      <c r="C32" s="28">
        <v>15.432</v>
      </c>
      <c r="D32" s="28">
        <v>14.19</v>
      </c>
      <c r="E32" s="28"/>
      <c r="F32" s="28">
        <v>15.251</v>
      </c>
      <c r="G32" s="28"/>
      <c r="H32" s="28"/>
      <c r="I32" s="28"/>
      <c r="J32" s="28"/>
      <c r="K32" s="28"/>
      <c r="L32" s="28"/>
      <c r="M32" s="28"/>
      <c r="N32" s="28"/>
    </row>
    <row r="33" spans="1:14" ht="12.75">
      <c r="A33" s="28"/>
      <c r="B33" s="4"/>
      <c r="C33" s="1"/>
      <c r="D33" s="28"/>
      <c r="F33" s="28"/>
      <c r="G33" s="44">
        <v>13.237</v>
      </c>
      <c r="H33" s="28"/>
      <c r="I33" s="28"/>
      <c r="J33" s="28"/>
      <c r="K33" s="28"/>
      <c r="L33" s="28"/>
      <c r="M33" s="42">
        <v>14.19</v>
      </c>
      <c r="N33" s="28"/>
    </row>
    <row r="34" spans="1:14" ht="12.75">
      <c r="A34" s="28"/>
      <c r="C34" s="28"/>
      <c r="D34" s="28"/>
      <c r="E34" s="43">
        <v>11.621</v>
      </c>
      <c r="F34" s="28"/>
      <c r="G34" s="44">
        <v>10.273</v>
      </c>
      <c r="H34" s="28"/>
      <c r="I34" s="28"/>
      <c r="J34" s="28"/>
      <c r="K34" s="28"/>
      <c r="L34" s="28"/>
      <c r="M34" s="28"/>
      <c r="N34" s="28"/>
    </row>
    <row r="35" spans="1:14" ht="12.75">
      <c r="A35" s="28"/>
      <c r="B35" s="28"/>
      <c r="C35" s="28"/>
      <c r="D35" s="28">
        <v>9.53</v>
      </c>
      <c r="E35" s="28">
        <v>9.51</v>
      </c>
      <c r="F35" s="28"/>
      <c r="G35" s="28"/>
      <c r="H35" s="4"/>
      <c r="I35" s="4"/>
      <c r="J35" s="28"/>
      <c r="K35" s="28"/>
      <c r="L35" s="28"/>
      <c r="M35" s="28"/>
      <c r="N35" s="4"/>
    </row>
    <row r="36" spans="1:14" ht="12.75">
      <c r="A36" s="33"/>
      <c r="B36" s="33"/>
      <c r="C36" s="33"/>
      <c r="D36" s="28"/>
      <c r="E36" s="33"/>
      <c r="F36" s="28"/>
      <c r="G36" s="28">
        <v>8.89</v>
      </c>
      <c r="H36" s="28"/>
      <c r="I36" s="28"/>
      <c r="J36" s="28"/>
      <c r="K36" s="28"/>
      <c r="L36" s="42">
        <v>9.861</v>
      </c>
      <c r="N36" s="28"/>
    </row>
    <row r="37" spans="1:14" ht="12.75">
      <c r="A37" s="33"/>
      <c r="B37" s="33"/>
      <c r="C37" s="4"/>
      <c r="D37" s="28"/>
      <c r="E37" s="33"/>
      <c r="F37" s="28"/>
      <c r="G37" s="28"/>
      <c r="H37" s="28"/>
      <c r="I37" s="4"/>
      <c r="J37" s="28"/>
      <c r="K37" s="28"/>
      <c r="L37" s="28"/>
      <c r="M37" s="28"/>
      <c r="N37" s="28"/>
    </row>
    <row r="38" spans="1:14" ht="12.75">
      <c r="A38" s="33"/>
      <c r="B38" s="33"/>
      <c r="C38" s="28"/>
      <c r="D38" s="28"/>
      <c r="E38" s="33"/>
      <c r="F38" s="4"/>
      <c r="G38" s="28"/>
      <c r="H38" s="28"/>
      <c r="I38" s="28"/>
      <c r="J38" s="28"/>
      <c r="K38" s="4"/>
      <c r="L38" s="4"/>
      <c r="M38" s="4"/>
      <c r="N38" s="28"/>
    </row>
    <row r="39" spans="1:14" ht="12.75">
      <c r="A39" s="33"/>
      <c r="B39" s="33"/>
      <c r="C39" s="28"/>
      <c r="D39" s="28"/>
      <c r="E39" s="33"/>
      <c r="F39" s="28"/>
      <c r="G39" s="28"/>
      <c r="H39" s="28"/>
      <c r="I39" s="28"/>
      <c r="J39" s="28"/>
      <c r="K39" s="28"/>
      <c r="L39" s="28"/>
      <c r="M39" s="28"/>
      <c r="N39" s="28"/>
    </row>
    <row r="40" spans="1:14" ht="12.75">
      <c r="A40" s="28"/>
      <c r="B40" s="28"/>
      <c r="C40" s="4"/>
      <c r="D40" s="28"/>
      <c r="E40" s="28"/>
      <c r="F40" s="28"/>
      <c r="G40" s="28"/>
      <c r="H40" s="28"/>
      <c r="I40" s="28">
        <v>5.83</v>
      </c>
      <c r="J40" s="33"/>
      <c r="K40" s="28"/>
      <c r="L40" s="28"/>
      <c r="M40" s="28"/>
      <c r="N40" s="28"/>
    </row>
    <row r="41" spans="1:14" ht="12.75">
      <c r="A41" s="28"/>
      <c r="B41" s="28"/>
      <c r="C41" s="28"/>
      <c r="D41" s="28"/>
      <c r="E41" s="28"/>
      <c r="F41" s="28"/>
      <c r="G41" s="28"/>
      <c r="H41" s="4"/>
      <c r="I41" s="28"/>
      <c r="J41" s="28"/>
      <c r="K41" s="28"/>
      <c r="L41" s="28">
        <v>2.42</v>
      </c>
      <c r="M41" s="28"/>
      <c r="N41" s="4"/>
    </row>
    <row r="42" spans="1:14" ht="12.75">
      <c r="A42" s="28"/>
      <c r="B42" s="4"/>
      <c r="C42" s="28"/>
      <c r="D42" s="33"/>
      <c r="E42" s="28"/>
      <c r="F42" s="28"/>
      <c r="G42" s="33"/>
      <c r="H42" s="4"/>
      <c r="I42" s="28"/>
      <c r="J42" s="28"/>
      <c r="K42" s="28"/>
      <c r="L42" s="28">
        <v>1.909</v>
      </c>
      <c r="M42" s="28"/>
      <c r="N42" s="4"/>
    </row>
    <row r="43" spans="1:14" ht="12.75">
      <c r="A43" s="28"/>
      <c r="B43" s="4"/>
      <c r="C43" s="28"/>
      <c r="D43" s="3">
        <v>1</v>
      </c>
      <c r="E43" s="28"/>
      <c r="F43" s="28"/>
      <c r="G43" s="33"/>
      <c r="H43" s="28"/>
      <c r="I43" s="28"/>
      <c r="J43" s="28"/>
      <c r="K43" s="28"/>
      <c r="L43" s="3">
        <v>1</v>
      </c>
      <c r="M43" s="28"/>
      <c r="N43" s="28"/>
    </row>
    <row r="44" spans="1:14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4" s="19" customFormat="1" ht="12.75">
      <c r="A45" s="45">
        <f aca="true" t="shared" si="0" ref="A45:N45">SUM(A2:A44)</f>
        <v>326.03700000000003</v>
      </c>
      <c r="B45" s="45">
        <f t="shared" si="0"/>
        <v>238.363</v>
      </c>
      <c r="C45" s="45">
        <f t="shared" si="0"/>
        <v>196.927</v>
      </c>
      <c r="D45" s="45">
        <f>SUM(D2:D44)</f>
        <v>111.936</v>
      </c>
      <c r="E45" s="45">
        <f t="shared" si="0"/>
        <v>80.539</v>
      </c>
      <c r="F45" s="45">
        <f>SUM(F2:F44)</f>
        <v>77.811</v>
      </c>
      <c r="G45" s="45">
        <f>SUM(G2:G44)</f>
        <v>67.577</v>
      </c>
      <c r="H45" s="45">
        <f t="shared" si="0"/>
        <v>41.97</v>
      </c>
      <c r="I45" s="45">
        <f>SUM(I2:I44)</f>
        <v>31.83</v>
      </c>
      <c r="J45" s="45">
        <f>SUM(J2:J44)</f>
        <v>19.18</v>
      </c>
      <c r="K45" s="45">
        <f>SUM(K2:K44)</f>
        <v>16.91</v>
      </c>
      <c r="L45" s="45">
        <f>SUM(L2:L44)</f>
        <v>15.190000000000001</v>
      </c>
      <c r="M45" s="45">
        <f t="shared" si="0"/>
        <v>14.19</v>
      </c>
      <c r="N45" s="45">
        <f t="shared" si="0"/>
        <v>0</v>
      </c>
    </row>
    <row r="46" spans="1:14" ht="12.75" hidden="1">
      <c r="A46" s="28">
        <f>VLOOKUP(A1,Challenge!$A$4:$AD$51,30,0)</f>
        <v>326.03700000000003</v>
      </c>
      <c r="B46" s="28">
        <f>VLOOKUP(B1,Challenge!$A$4:$AD$51,30,0)</f>
        <v>238.363</v>
      </c>
      <c r="C46" s="28">
        <f>VLOOKUP(C1,Challenge!$A$4:$AD$51,30,0)</f>
        <v>196.927</v>
      </c>
      <c r="D46" s="28">
        <f>VLOOKUP(D1,Challenge!$A$4:$AD$51,30,0)</f>
        <v>111.936</v>
      </c>
      <c r="E46" s="28" t="e">
        <f>VLOOKUP(E1,Challenge!$A$4:$AD$51,30,0)</f>
        <v>#N/A</v>
      </c>
      <c r="F46" s="28" t="e">
        <f>VLOOKUP(F1,Challenge!$A$4:$AD$51,30,0)</f>
        <v>#N/A</v>
      </c>
      <c r="G46" s="28" t="e">
        <f>VLOOKUP(G1,Challenge!$A$4:$AD$51,30,0)</f>
        <v>#N/A</v>
      </c>
      <c r="H46" s="28" t="e">
        <f>VLOOKUP(H1,Challenge!$A$4:$AD$51,30,0)</f>
        <v>#N/A</v>
      </c>
      <c r="I46" s="28" t="e">
        <f>VLOOKUP(I1,Challenge!$A$4:$AD$51,30,0)</f>
        <v>#N/A</v>
      </c>
      <c r="J46" s="28" t="e">
        <f>VLOOKUP(J1,Challenge!$A$4:$AD$51,30,0)</f>
        <v>#N/A</v>
      </c>
      <c r="K46" s="28" t="e">
        <f>VLOOKUP(K1,Challenge!$A$4:$AD$51,30,0)</f>
        <v>#N/A</v>
      </c>
      <c r="L46" s="28" t="e">
        <f>VLOOKUP(L1,Challenge!$A$4:$AD$51,30,0)</f>
        <v>#N/A</v>
      </c>
      <c r="M46" s="28" t="e">
        <f>VLOOKUP(M1,Challenge!$A$4:$AD$51,30,0)</f>
        <v>#N/A</v>
      </c>
      <c r="N46" s="28" t="e">
        <f>VLOOKUP(N1,Challenge!$A$4:$AD$51,30,0)</f>
        <v>#N/A</v>
      </c>
    </row>
    <row r="47" spans="1:14" ht="12.75" hidden="1">
      <c r="A47" s="28" t="b">
        <f aca="true" t="shared" si="1" ref="A47:N47">ROUND(A45,1)=ROUND(A46,1)</f>
        <v>1</v>
      </c>
      <c r="B47" s="28" t="b">
        <f t="shared" si="1"/>
        <v>1</v>
      </c>
      <c r="C47" s="28" t="b">
        <f t="shared" si="1"/>
        <v>1</v>
      </c>
      <c r="D47" s="28" t="b">
        <f>ROUND(D45,1)=ROUND(D46,1)</f>
        <v>1</v>
      </c>
      <c r="E47" s="28" t="e">
        <f t="shared" si="1"/>
        <v>#N/A</v>
      </c>
      <c r="F47" s="28" t="e">
        <f>ROUND(F45,1)=ROUND(F46,1)</f>
        <v>#N/A</v>
      </c>
      <c r="G47" s="28" t="e">
        <f>ROUND(G45,1)=ROUND(G46,1)</f>
        <v>#N/A</v>
      </c>
      <c r="H47" s="28" t="e">
        <f t="shared" si="1"/>
        <v>#N/A</v>
      </c>
      <c r="I47" s="28" t="e">
        <f>ROUND(I45,1)=ROUND(I46,1)</f>
        <v>#N/A</v>
      </c>
      <c r="J47" s="28" t="e">
        <f>ROUND(J45,1)=ROUND(J46,1)</f>
        <v>#N/A</v>
      </c>
      <c r="K47" s="28" t="e">
        <f>ROUND(K45,1)=ROUND(K46,1)</f>
        <v>#N/A</v>
      </c>
      <c r="L47" s="28" t="e">
        <f>ROUND(L45,1)=ROUND(L46,1)</f>
        <v>#N/A</v>
      </c>
      <c r="M47" s="28" t="e">
        <f t="shared" si="1"/>
        <v>#N/A</v>
      </c>
      <c r="N47" s="28" t="e">
        <f t="shared" si="1"/>
        <v>#N/A</v>
      </c>
    </row>
    <row r="48" spans="1:14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</row>
    <row r="49" spans="1:14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</row>
    <row r="50" spans="1:14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1:14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52" spans="1:14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</row>
    <row r="53" spans="1:14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s="19" customFormat="1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1:14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</sheetData>
  <sheetProtection selectLockedCells="1" selectUnlockedCells="1"/>
  <conditionalFormatting sqref="A45:N45">
    <cfRule type="expression" priority="1" dxfId="1" stopIfTrue="1">
      <formula>NOT('Indiv F'!A47)</formula>
    </cfRule>
  </conditionalFormatting>
  <printOptions gridLines="1"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71"/>
  <sheetViews>
    <sheetView workbookViewId="0" topLeftCell="M1">
      <pane ySplit="2" topLeftCell="BM35" activePane="bottomLeft" state="frozen"/>
      <selection pane="topLeft" activeCell="A1" sqref="A1"/>
      <selection pane="bottomLeft" activeCell="P35" sqref="P35"/>
    </sheetView>
  </sheetViews>
  <sheetFormatPr defaultColWidth="11.421875" defaultRowHeight="12.75"/>
  <cols>
    <col min="1" max="1" width="6.57421875" style="3" customWidth="1"/>
    <col min="2" max="2" width="10.00390625" style="3" customWidth="1"/>
    <col min="3" max="3" width="7.00390625" style="3" customWidth="1"/>
    <col min="4" max="4" width="8.140625" style="3" customWidth="1"/>
    <col min="5" max="5" width="9.28125" style="3" customWidth="1"/>
    <col min="6" max="6" width="7.8515625" style="3" customWidth="1"/>
    <col min="7" max="7" width="9.00390625" style="3" customWidth="1"/>
    <col min="8" max="8" width="6.7109375" style="0" customWidth="1"/>
    <col min="9" max="9" width="9.7109375" style="3" customWidth="1"/>
    <col min="10" max="10" width="8.57421875" style="60" customWidth="1"/>
    <col min="11" max="11" width="11.7109375" style="0" customWidth="1"/>
    <col min="12" max="12" width="7.57421875" style="3" customWidth="1"/>
    <col min="13" max="13" width="8.00390625" style="3" customWidth="1"/>
    <col min="14" max="14" width="8.28125" style="0" customWidth="1"/>
    <col min="15" max="15" width="6.57421875" style="3" customWidth="1"/>
    <col min="16" max="16" width="6.57421875" style="0" customWidth="1"/>
    <col min="17" max="17" width="8.00390625" style="3" customWidth="1"/>
    <col min="18" max="18" width="6.57421875" style="3" customWidth="1"/>
    <col min="19" max="19" width="9.140625" style="3" customWidth="1"/>
    <col min="20" max="21" width="6.57421875" style="3" customWidth="1"/>
    <col min="22" max="22" width="8.140625" style="3" customWidth="1"/>
    <col min="23" max="23" width="6.7109375" style="0" customWidth="1"/>
    <col min="24" max="24" width="6.57421875" style="3" customWidth="1"/>
    <col min="25" max="25" width="8.57421875" style="3" customWidth="1"/>
  </cols>
  <sheetData>
    <row r="1" spans="1:25" s="16" customFormat="1" ht="38.25">
      <c r="A1" s="16" t="s">
        <v>19</v>
      </c>
      <c r="B1" s="16" t="s">
        <v>47</v>
      </c>
      <c r="C1" s="16" t="s">
        <v>20</v>
      </c>
      <c r="D1" s="16" t="s">
        <v>28</v>
      </c>
      <c r="E1" s="16" t="s">
        <v>25</v>
      </c>
      <c r="F1" s="16" t="s">
        <v>7</v>
      </c>
      <c r="G1" s="16" t="s">
        <v>14</v>
      </c>
      <c r="H1" s="16" t="s">
        <v>21</v>
      </c>
      <c r="I1" s="16" t="s">
        <v>11</v>
      </c>
      <c r="J1" s="16" t="s">
        <v>18</v>
      </c>
      <c r="K1" s="16" t="s">
        <v>9</v>
      </c>
      <c r="L1" s="16" t="s">
        <v>42</v>
      </c>
      <c r="M1" s="16" t="s">
        <v>36</v>
      </c>
      <c r="N1" s="16" t="s">
        <v>59</v>
      </c>
      <c r="O1" s="16" t="s">
        <v>844</v>
      </c>
      <c r="P1" s="16" t="s">
        <v>139</v>
      </c>
      <c r="Q1" s="16" t="s">
        <v>33</v>
      </c>
      <c r="R1" s="16" t="s">
        <v>121</v>
      </c>
      <c r="S1" s="16" t="s">
        <v>32</v>
      </c>
      <c r="T1" s="16" t="s">
        <v>955</v>
      </c>
      <c r="U1" s="16" t="s">
        <v>126</v>
      </c>
      <c r="V1" s="16" t="s">
        <v>39</v>
      </c>
      <c r="W1" s="16" t="s">
        <v>22</v>
      </c>
      <c r="X1" s="16" t="s">
        <v>958</v>
      </c>
      <c r="Y1" s="16" t="s">
        <v>35</v>
      </c>
    </row>
    <row r="2" spans="7:25" ht="12.75">
      <c r="G2" s="2"/>
      <c r="J2" s="2"/>
      <c r="K2" s="2"/>
      <c r="L2" s="2"/>
      <c r="M2" s="2"/>
      <c r="N2" s="2"/>
      <c r="O2" s="2"/>
      <c r="P2" s="2"/>
      <c r="Q2" s="2"/>
      <c r="T2" s="2"/>
      <c r="X2" s="2"/>
      <c r="Y2" s="2"/>
    </row>
    <row r="3" spans="1:25" ht="12.75">
      <c r="A3" s="44"/>
      <c r="B3" s="44"/>
      <c r="C3" s="44"/>
      <c r="D3" s="44"/>
      <c r="E3" s="44"/>
      <c r="F3" s="44"/>
      <c r="G3" s="44"/>
      <c r="H3" s="46"/>
      <c r="I3" s="44"/>
      <c r="J3" s="43"/>
      <c r="K3" s="46"/>
      <c r="L3" s="44"/>
      <c r="M3" s="43"/>
      <c r="N3" s="46"/>
      <c r="O3" s="44"/>
      <c r="P3" s="46"/>
      <c r="Q3" s="43"/>
      <c r="R3" s="44"/>
      <c r="S3" s="44"/>
      <c r="T3" s="44"/>
      <c r="U3" s="44"/>
      <c r="V3" s="44"/>
      <c r="W3" s="46"/>
      <c r="X3" s="44"/>
      <c r="Y3" s="44"/>
    </row>
    <row r="4" spans="1:25" ht="12.75">
      <c r="A4" s="44">
        <v>97.793</v>
      </c>
      <c r="B4" s="44"/>
      <c r="C4" s="44"/>
      <c r="D4" s="44"/>
      <c r="E4" s="44"/>
      <c r="F4" s="44"/>
      <c r="G4" s="44"/>
      <c r="H4" s="46"/>
      <c r="I4" s="44"/>
      <c r="J4" s="43"/>
      <c r="K4" s="46"/>
      <c r="L4" s="44"/>
      <c r="M4" s="43"/>
      <c r="N4" s="46"/>
      <c r="O4" s="44"/>
      <c r="P4" s="46"/>
      <c r="Q4" s="43"/>
      <c r="R4" s="44"/>
      <c r="S4" s="44"/>
      <c r="T4" s="44"/>
      <c r="U4" s="44"/>
      <c r="V4" s="44"/>
      <c r="W4" s="46"/>
      <c r="X4" s="44"/>
      <c r="Y4" s="44"/>
    </row>
    <row r="5" spans="1:25" ht="12.75">
      <c r="A5" s="3">
        <v>97.25</v>
      </c>
      <c r="B5" s="44">
        <v>96.82</v>
      </c>
      <c r="C5" s="44"/>
      <c r="D5" s="44"/>
      <c r="E5" s="44"/>
      <c r="F5" s="44"/>
      <c r="G5" s="44"/>
      <c r="H5" s="46"/>
      <c r="I5" s="44"/>
      <c r="J5" s="43"/>
      <c r="K5" s="46"/>
      <c r="L5" s="44"/>
      <c r="M5" s="43"/>
      <c r="N5" s="46"/>
      <c r="O5" s="44"/>
      <c r="P5" s="46"/>
      <c r="Q5" s="43"/>
      <c r="R5" s="44"/>
      <c r="S5" s="44"/>
      <c r="T5" s="44"/>
      <c r="U5" s="44"/>
      <c r="V5" s="44"/>
      <c r="W5" s="46"/>
      <c r="X5" s="44"/>
      <c r="Y5" s="44"/>
    </row>
    <row r="6" spans="1:25" ht="12.75">
      <c r="A6" s="44">
        <v>95.455</v>
      </c>
      <c r="B6" s="44">
        <v>95.595</v>
      </c>
      <c r="C6" s="44"/>
      <c r="D6" s="44"/>
      <c r="E6" s="44"/>
      <c r="F6" s="44"/>
      <c r="G6" s="44"/>
      <c r="H6" s="46"/>
      <c r="I6" s="44"/>
      <c r="J6" s="43"/>
      <c r="K6" s="46"/>
      <c r="L6" s="44"/>
      <c r="M6" s="43"/>
      <c r="N6" s="46"/>
      <c r="O6" s="44"/>
      <c r="P6" s="46"/>
      <c r="Q6" s="43"/>
      <c r="R6" s="44"/>
      <c r="S6" s="44"/>
      <c r="T6" s="44"/>
      <c r="U6" s="44"/>
      <c r="V6" s="44"/>
      <c r="W6" s="46"/>
      <c r="X6" s="44"/>
      <c r="Y6" s="44"/>
    </row>
    <row r="7" spans="1:25" ht="12.75">
      <c r="A7" s="44">
        <v>94.82</v>
      </c>
      <c r="B7" s="44"/>
      <c r="C7" s="43"/>
      <c r="D7" s="44"/>
      <c r="E7" s="44"/>
      <c r="F7" s="44"/>
      <c r="G7" s="44"/>
      <c r="H7" s="46"/>
      <c r="I7" s="44"/>
      <c r="J7" s="43"/>
      <c r="K7" s="46"/>
      <c r="L7" s="44"/>
      <c r="M7" s="43"/>
      <c r="N7" s="46"/>
      <c r="O7" s="44"/>
      <c r="P7" s="46"/>
      <c r="Q7" s="43"/>
      <c r="R7" s="44"/>
      <c r="S7" s="44"/>
      <c r="T7" s="44"/>
      <c r="U7" s="44"/>
      <c r="V7" s="44"/>
      <c r="W7" s="46"/>
      <c r="X7" s="44"/>
      <c r="Y7" s="49"/>
    </row>
    <row r="8" spans="1:25" ht="12.75">
      <c r="A8" s="44">
        <v>94.38</v>
      </c>
      <c r="B8" s="44"/>
      <c r="C8" s="44"/>
      <c r="D8" s="44"/>
      <c r="E8" s="44"/>
      <c r="F8" s="44"/>
      <c r="G8" s="44"/>
      <c r="H8" s="46"/>
      <c r="I8" s="44"/>
      <c r="J8" s="43"/>
      <c r="K8" s="46"/>
      <c r="L8" s="44"/>
      <c r="M8" s="43"/>
      <c r="N8" s="46"/>
      <c r="O8" s="50"/>
      <c r="P8" s="46"/>
      <c r="Q8" s="43"/>
      <c r="R8" s="44"/>
      <c r="S8" s="44"/>
      <c r="T8" s="44"/>
      <c r="U8" s="44"/>
      <c r="V8" s="44"/>
      <c r="W8" s="46"/>
      <c r="X8" s="44"/>
      <c r="Y8" s="49"/>
    </row>
    <row r="9" spans="1:25" ht="12.75">
      <c r="A9" s="44">
        <v>94.37</v>
      </c>
      <c r="B9" s="44">
        <v>91.782</v>
      </c>
      <c r="C9" s="44">
        <v>92.65</v>
      </c>
      <c r="D9" s="44"/>
      <c r="E9" s="44"/>
      <c r="F9" s="44"/>
      <c r="G9" s="44"/>
      <c r="H9" s="46"/>
      <c r="I9" s="44"/>
      <c r="J9" s="43"/>
      <c r="K9" s="46"/>
      <c r="L9" s="44"/>
      <c r="M9" s="43"/>
      <c r="N9" s="46"/>
      <c r="O9" s="51"/>
      <c r="P9" s="46"/>
      <c r="Q9" s="43"/>
      <c r="R9" s="44"/>
      <c r="S9" s="44"/>
      <c r="T9" s="44"/>
      <c r="U9" s="44"/>
      <c r="V9" s="44"/>
      <c r="W9" s="46"/>
      <c r="X9" s="44"/>
      <c r="Y9" s="49"/>
    </row>
    <row r="10" spans="1:25" ht="12.75">
      <c r="A10" s="44">
        <v>93.9</v>
      </c>
      <c r="B10" s="44"/>
      <c r="C10" s="48">
        <v>91.541</v>
      </c>
      <c r="D10" s="44">
        <v>93.12</v>
      </c>
      <c r="E10" s="44"/>
      <c r="F10" s="44"/>
      <c r="G10" s="46"/>
      <c r="H10" s="46"/>
      <c r="I10" s="44"/>
      <c r="J10" s="43"/>
      <c r="K10" s="46"/>
      <c r="L10" s="44"/>
      <c r="M10" s="43"/>
      <c r="N10" s="46"/>
      <c r="O10" s="51"/>
      <c r="P10" s="46"/>
      <c r="Q10" s="43"/>
      <c r="R10" s="44"/>
      <c r="S10" s="44"/>
      <c r="T10" s="44"/>
      <c r="U10" s="43"/>
      <c r="V10" s="44"/>
      <c r="W10" s="46"/>
      <c r="X10" s="44"/>
      <c r="Y10" s="49"/>
    </row>
    <row r="11" spans="2:25" ht="12.75">
      <c r="B11" s="44"/>
      <c r="C11" s="44">
        <v>89.377</v>
      </c>
      <c r="D11" s="44"/>
      <c r="E11" s="44"/>
      <c r="F11" s="44"/>
      <c r="G11" s="44"/>
      <c r="H11" s="46"/>
      <c r="I11" s="44"/>
      <c r="J11" s="43"/>
      <c r="K11" s="46"/>
      <c r="L11" s="44"/>
      <c r="M11" s="43"/>
      <c r="N11" s="46"/>
      <c r="O11" s="51"/>
      <c r="P11" s="46"/>
      <c r="Q11" s="43"/>
      <c r="R11" s="44"/>
      <c r="S11" s="44"/>
      <c r="T11" s="44"/>
      <c r="U11" s="44"/>
      <c r="V11" s="44"/>
      <c r="W11" s="46"/>
      <c r="X11" s="44"/>
      <c r="Y11" s="49"/>
    </row>
    <row r="12" spans="1:25" ht="12.75">
      <c r="A12" s="44"/>
      <c r="B12" s="44"/>
      <c r="D12" s="44"/>
      <c r="E12" s="44"/>
      <c r="F12" s="44"/>
      <c r="G12" s="44"/>
      <c r="H12" s="46"/>
      <c r="I12" s="44"/>
      <c r="J12" s="43"/>
      <c r="K12" s="46"/>
      <c r="L12" s="44"/>
      <c r="M12" s="43"/>
      <c r="N12" s="46"/>
      <c r="O12" s="51"/>
      <c r="P12" s="46"/>
      <c r="Q12" s="43"/>
      <c r="R12" s="44"/>
      <c r="S12" s="44"/>
      <c r="T12" s="44"/>
      <c r="U12" s="44"/>
      <c r="V12" s="44"/>
      <c r="W12" s="46"/>
      <c r="X12" s="44"/>
      <c r="Y12" s="51"/>
    </row>
    <row r="13" spans="1:25" ht="12.75">
      <c r="A13" s="43"/>
      <c r="D13" s="44"/>
      <c r="E13" s="43">
        <v>86.95</v>
      </c>
      <c r="F13" s="44"/>
      <c r="G13" s="44"/>
      <c r="H13" s="43">
        <v>86.135</v>
      </c>
      <c r="I13" s="44"/>
      <c r="J13" s="43"/>
      <c r="K13" s="46"/>
      <c r="L13" s="44"/>
      <c r="M13" s="43"/>
      <c r="N13" s="46"/>
      <c r="O13" s="51">
        <v>88.55</v>
      </c>
      <c r="P13" s="46"/>
      <c r="Q13" s="43"/>
      <c r="R13" s="44"/>
      <c r="S13" s="44"/>
      <c r="T13" s="44"/>
      <c r="U13" s="44"/>
      <c r="V13" s="44"/>
      <c r="W13" s="43"/>
      <c r="X13" s="44"/>
      <c r="Y13" s="49"/>
    </row>
    <row r="14" spans="1:25" ht="12.75">
      <c r="A14" s="43"/>
      <c r="B14" s="44">
        <v>84.826</v>
      </c>
      <c r="C14" s="44">
        <v>84.443</v>
      </c>
      <c r="D14" s="44">
        <v>84.89</v>
      </c>
      <c r="E14" s="44"/>
      <c r="F14" s="44"/>
      <c r="G14" s="44"/>
      <c r="H14" s="46"/>
      <c r="I14" s="44"/>
      <c r="J14" s="43"/>
      <c r="K14" s="46"/>
      <c r="L14" s="44"/>
      <c r="M14" s="43"/>
      <c r="N14" s="46"/>
      <c r="O14" s="51"/>
      <c r="P14" s="46"/>
      <c r="Q14" s="43"/>
      <c r="R14" s="44"/>
      <c r="S14" s="44"/>
      <c r="T14" s="44"/>
      <c r="U14" s="44"/>
      <c r="V14" s="44"/>
      <c r="W14" s="46"/>
      <c r="X14" s="44"/>
      <c r="Y14" s="49"/>
    </row>
    <row r="15" spans="1:25" ht="12.75">
      <c r="A15" s="51"/>
      <c r="B15" s="44">
        <v>84.748</v>
      </c>
      <c r="C15" s="44"/>
      <c r="D15" s="44">
        <v>81.336</v>
      </c>
      <c r="F15" s="44"/>
      <c r="G15" s="44"/>
      <c r="H15" s="46"/>
      <c r="I15" s="44"/>
      <c r="J15" s="43"/>
      <c r="K15" s="46"/>
      <c r="L15" s="44"/>
      <c r="M15" s="43"/>
      <c r="N15" s="46"/>
      <c r="O15" s="52">
        <v>85</v>
      </c>
      <c r="P15" s="46"/>
      <c r="Q15" s="43"/>
      <c r="R15" s="44"/>
      <c r="S15" s="44"/>
      <c r="T15" s="44"/>
      <c r="U15" s="44"/>
      <c r="V15" s="44"/>
      <c r="W15" s="46"/>
      <c r="X15" s="44"/>
      <c r="Y15" s="49"/>
    </row>
    <row r="16" spans="1:25" ht="12.75">
      <c r="A16" s="44"/>
      <c r="B16" s="44">
        <v>82.2</v>
      </c>
      <c r="C16" s="44"/>
      <c r="D16" s="44">
        <v>81.211</v>
      </c>
      <c r="E16" s="44"/>
      <c r="F16" s="44"/>
      <c r="G16" s="44"/>
      <c r="H16" s="46"/>
      <c r="I16" s="44"/>
      <c r="J16" s="43"/>
      <c r="K16" s="46"/>
      <c r="L16" s="44"/>
      <c r="M16" s="43"/>
      <c r="N16" s="46"/>
      <c r="O16" s="51"/>
      <c r="P16" s="46"/>
      <c r="Q16" s="43"/>
      <c r="R16" s="52">
        <v>82.081</v>
      </c>
      <c r="S16" s="44"/>
      <c r="T16" s="52">
        <v>80.55</v>
      </c>
      <c r="U16" s="44"/>
      <c r="V16" s="44"/>
      <c r="W16" s="46"/>
      <c r="X16" s="44"/>
      <c r="Y16" s="51"/>
    </row>
    <row r="17" spans="1:25" ht="12.75">
      <c r="A17" s="44"/>
      <c r="B17" s="43">
        <v>81.46</v>
      </c>
      <c r="C17" s="44">
        <v>79.727</v>
      </c>
      <c r="D17" s="44">
        <v>81.13</v>
      </c>
      <c r="E17" s="52">
        <v>80.729</v>
      </c>
      <c r="F17" s="44">
        <v>78.93</v>
      </c>
      <c r="G17" s="44">
        <v>80.158</v>
      </c>
      <c r="H17" s="46"/>
      <c r="I17" s="44"/>
      <c r="J17" s="43"/>
      <c r="K17" s="46"/>
      <c r="L17" s="44">
        <v>78.95</v>
      </c>
      <c r="M17" s="43"/>
      <c r="N17" s="46"/>
      <c r="O17" s="44"/>
      <c r="P17" s="46"/>
      <c r="Q17" s="43"/>
      <c r="R17" s="44"/>
      <c r="S17" s="44"/>
      <c r="T17" s="44"/>
      <c r="U17" s="43"/>
      <c r="V17" s="44"/>
      <c r="W17" s="46"/>
      <c r="X17" s="44"/>
      <c r="Y17" s="51"/>
    </row>
    <row r="18" spans="1:25" ht="12.75">
      <c r="A18" s="44"/>
      <c r="B18" s="44"/>
      <c r="C18" s="44">
        <v>75.33</v>
      </c>
      <c r="D18" s="44">
        <v>80.818</v>
      </c>
      <c r="E18" s="44">
        <v>77.553</v>
      </c>
      <c r="F18" s="44"/>
      <c r="G18" s="44"/>
      <c r="H18" s="44">
        <v>77.18</v>
      </c>
      <c r="I18" s="44"/>
      <c r="J18" s="43"/>
      <c r="K18" s="46"/>
      <c r="L18" s="44"/>
      <c r="M18" s="43"/>
      <c r="N18" s="46"/>
      <c r="O18" s="44"/>
      <c r="P18" s="46"/>
      <c r="Q18" s="43"/>
      <c r="R18" s="44"/>
      <c r="S18" s="44"/>
      <c r="T18" s="44"/>
      <c r="U18" s="48">
        <v>77.39</v>
      </c>
      <c r="V18" s="48">
        <v>75.82</v>
      </c>
      <c r="W18" s="44"/>
      <c r="X18" s="44"/>
      <c r="Y18" s="51"/>
    </row>
    <row r="19" spans="1:25" ht="12.75">
      <c r="A19" s="44"/>
      <c r="B19" s="44"/>
      <c r="C19" s="44">
        <v>71.937</v>
      </c>
      <c r="D19" s="44">
        <v>79.83</v>
      </c>
      <c r="E19" s="44"/>
      <c r="F19" s="44">
        <v>72.66</v>
      </c>
      <c r="G19" s="44"/>
      <c r="H19" s="44">
        <v>73.364</v>
      </c>
      <c r="I19" s="52">
        <v>74.81</v>
      </c>
      <c r="J19" s="43"/>
      <c r="K19" s="44">
        <v>74.8</v>
      </c>
      <c r="L19" s="44"/>
      <c r="M19" s="48">
        <v>73.973</v>
      </c>
      <c r="N19" s="46"/>
      <c r="O19" s="51"/>
      <c r="P19" s="46"/>
      <c r="Q19" s="43"/>
      <c r="R19" s="44"/>
      <c r="S19" s="44"/>
      <c r="T19" s="44"/>
      <c r="U19" s="43"/>
      <c r="V19" s="44"/>
      <c r="W19" s="44"/>
      <c r="X19" s="44"/>
      <c r="Y19" s="51"/>
    </row>
    <row r="20" spans="1:25" ht="12.75">
      <c r="A20" s="44"/>
      <c r="B20" s="44"/>
      <c r="C20" s="44"/>
      <c r="E20" s="44"/>
      <c r="F20" s="44">
        <v>72.273</v>
      </c>
      <c r="G20" s="44"/>
      <c r="H20" s="46"/>
      <c r="I20" s="44"/>
      <c r="J20" s="43"/>
      <c r="K20" s="46"/>
      <c r="L20" s="44"/>
      <c r="M20" s="43"/>
      <c r="N20" s="46"/>
      <c r="O20" s="51"/>
      <c r="P20" s="46"/>
      <c r="Q20" s="43"/>
      <c r="R20" s="44"/>
      <c r="S20" s="44"/>
      <c r="T20" s="44"/>
      <c r="U20" s="43"/>
      <c r="V20" s="44"/>
      <c r="W20" s="46"/>
      <c r="X20" s="44"/>
      <c r="Y20" s="51"/>
    </row>
    <row r="21" spans="1:25" ht="12.75">
      <c r="A21" s="44"/>
      <c r="B21" s="44"/>
      <c r="D21" s="44"/>
      <c r="E21" s="44"/>
      <c r="F21" s="44"/>
      <c r="G21" s="44"/>
      <c r="H21" s="46"/>
      <c r="I21" s="44"/>
      <c r="J21" s="43"/>
      <c r="K21" s="48">
        <v>71.253</v>
      </c>
      <c r="M21" s="43"/>
      <c r="N21" s="46"/>
      <c r="O21" s="51"/>
      <c r="P21" s="46"/>
      <c r="Q21" s="43"/>
      <c r="R21" s="44"/>
      <c r="S21" s="44"/>
      <c r="T21" s="44"/>
      <c r="W21" s="46"/>
      <c r="X21" s="44"/>
      <c r="Y21" s="51"/>
    </row>
    <row r="22" spans="1:25" ht="12.75">
      <c r="A22" s="44"/>
      <c r="B22" s="44"/>
      <c r="C22" s="43"/>
      <c r="D22" s="44"/>
      <c r="G22" s="44"/>
      <c r="H22" s="46"/>
      <c r="J22" s="43"/>
      <c r="K22" s="46"/>
      <c r="M22" s="43"/>
      <c r="N22" s="46"/>
      <c r="O22" s="51"/>
      <c r="P22" s="46"/>
      <c r="Q22" s="43"/>
      <c r="R22" s="44"/>
      <c r="S22" s="44"/>
      <c r="T22" s="44"/>
      <c r="U22" s="43"/>
      <c r="V22" s="44"/>
      <c r="W22" s="46"/>
      <c r="X22" s="44"/>
      <c r="Y22" s="51"/>
    </row>
    <row r="23" spans="1:25" ht="12.75">
      <c r="A23" s="44"/>
      <c r="B23" s="44"/>
      <c r="C23" s="44"/>
      <c r="D23" s="44"/>
      <c r="E23" s="44">
        <v>68.636</v>
      </c>
      <c r="F23" s="43">
        <v>57.56</v>
      </c>
      <c r="G23" s="44">
        <v>67.825</v>
      </c>
      <c r="H23" s="46"/>
      <c r="J23" s="43"/>
      <c r="K23" s="46"/>
      <c r="L23" s="44">
        <v>69.45</v>
      </c>
      <c r="M23" s="43"/>
      <c r="N23" s="46"/>
      <c r="O23" s="51"/>
      <c r="P23" s="46"/>
      <c r="Q23" s="43"/>
      <c r="R23" s="44"/>
      <c r="S23" s="44"/>
      <c r="T23" s="44"/>
      <c r="U23" s="43"/>
      <c r="V23" s="44"/>
      <c r="W23" s="46"/>
      <c r="X23" s="44"/>
      <c r="Y23" s="51"/>
    </row>
    <row r="24" spans="1:25" ht="12.75">
      <c r="A24" s="44"/>
      <c r="B24" s="44"/>
      <c r="C24" s="51"/>
      <c r="D24" s="44"/>
      <c r="E24" s="43"/>
      <c r="F24" s="44">
        <v>65.338</v>
      </c>
      <c r="G24" s="44">
        <v>67.316</v>
      </c>
      <c r="H24" s="46"/>
      <c r="I24" s="43">
        <v>65.03</v>
      </c>
      <c r="J24" s="43">
        <v>66.636</v>
      </c>
      <c r="K24" s="46"/>
      <c r="L24" s="44"/>
      <c r="M24" s="43"/>
      <c r="N24" s="46"/>
      <c r="O24" s="44"/>
      <c r="P24" s="46">
        <v>67.21</v>
      </c>
      <c r="Q24" s="43"/>
      <c r="R24" s="44"/>
      <c r="S24" s="43"/>
      <c r="T24" s="44"/>
      <c r="U24" s="44"/>
      <c r="V24" s="43"/>
      <c r="W24" s="46"/>
      <c r="X24" s="44"/>
      <c r="Y24" s="51"/>
    </row>
    <row r="25" spans="1:25" ht="12.75">
      <c r="A25" s="44"/>
      <c r="B25" s="43"/>
      <c r="C25" s="44"/>
      <c r="D25" s="44"/>
      <c r="E25" s="44">
        <v>64.068</v>
      </c>
      <c r="F25" s="44">
        <v>64.68</v>
      </c>
      <c r="G25" s="44">
        <v>63.913</v>
      </c>
      <c r="H25" s="44"/>
      <c r="I25" s="44"/>
      <c r="J25" s="43"/>
      <c r="K25" s="46"/>
      <c r="L25" s="44"/>
      <c r="M25" s="43"/>
      <c r="N25" s="46"/>
      <c r="O25" s="44"/>
      <c r="P25" s="46"/>
      <c r="Q25" s="43"/>
      <c r="R25" s="44"/>
      <c r="S25" s="44"/>
      <c r="T25" s="44"/>
      <c r="U25" s="43"/>
      <c r="V25" s="43"/>
      <c r="W25" s="44"/>
      <c r="X25" s="44"/>
      <c r="Y25" s="51"/>
    </row>
    <row r="26" spans="1:25" ht="12.75">
      <c r="A26" s="44"/>
      <c r="B26" s="44"/>
      <c r="C26" s="44"/>
      <c r="D26" s="43"/>
      <c r="E26" s="44">
        <v>62.589</v>
      </c>
      <c r="F26" s="44">
        <v>63.141</v>
      </c>
      <c r="G26" s="43">
        <v>62.932</v>
      </c>
      <c r="H26" s="46"/>
      <c r="I26" s="44"/>
      <c r="J26" s="43"/>
      <c r="K26" s="46"/>
      <c r="L26" s="52">
        <v>61.81</v>
      </c>
      <c r="M26" s="43"/>
      <c r="N26" s="46"/>
      <c r="O26" s="44"/>
      <c r="P26" s="46"/>
      <c r="Q26" s="43"/>
      <c r="R26" s="44"/>
      <c r="S26" s="44"/>
      <c r="T26" s="44"/>
      <c r="U26" s="44"/>
      <c r="V26" s="44"/>
      <c r="W26" s="46"/>
      <c r="X26" s="44"/>
      <c r="Y26" s="49"/>
    </row>
    <row r="27" spans="1:25" ht="12.75">
      <c r="A27" s="44"/>
      <c r="B27" s="44"/>
      <c r="C27" s="51"/>
      <c r="E27" s="43">
        <v>62.377</v>
      </c>
      <c r="F27" s="43"/>
      <c r="G27" s="43">
        <v>62.5</v>
      </c>
      <c r="I27" s="44"/>
      <c r="K27" s="46"/>
      <c r="M27" s="43"/>
      <c r="O27" s="44"/>
      <c r="P27" s="46"/>
      <c r="Q27" s="43"/>
      <c r="R27" s="44"/>
      <c r="S27" s="44"/>
      <c r="T27" s="44"/>
      <c r="U27" s="44"/>
      <c r="V27" s="44"/>
      <c r="X27" s="44"/>
      <c r="Y27" s="51"/>
    </row>
    <row r="28" spans="1:25" ht="12.75">
      <c r="A28" s="44"/>
      <c r="B28" s="43"/>
      <c r="C28" s="43"/>
      <c r="D28" s="44"/>
      <c r="F28" s="44"/>
      <c r="G28" s="43"/>
      <c r="H28" s="46"/>
      <c r="I28" s="44"/>
      <c r="J28" s="43"/>
      <c r="K28" s="46"/>
      <c r="L28" s="43"/>
      <c r="M28" s="44"/>
      <c r="N28" s="46"/>
      <c r="O28" s="51">
        <v>61</v>
      </c>
      <c r="P28" s="46"/>
      <c r="Q28" s="43"/>
      <c r="R28" s="44"/>
      <c r="S28" s="44"/>
      <c r="T28" s="44"/>
      <c r="U28" s="44"/>
      <c r="V28" s="44"/>
      <c r="W28" s="46"/>
      <c r="X28" s="44"/>
      <c r="Y28" s="51"/>
    </row>
    <row r="29" spans="1:25" ht="12.75">
      <c r="A29" s="44"/>
      <c r="B29" s="44"/>
      <c r="C29" s="44"/>
      <c r="D29" s="44"/>
      <c r="F29" s="44"/>
      <c r="G29" s="44"/>
      <c r="H29" s="44">
        <v>58.19</v>
      </c>
      <c r="I29" s="44">
        <v>58.615</v>
      </c>
      <c r="J29" s="43">
        <v>58.935</v>
      </c>
      <c r="K29" s="46"/>
      <c r="L29" s="43"/>
      <c r="M29" s="43"/>
      <c r="N29" s="46"/>
      <c r="O29" s="44"/>
      <c r="P29" s="46"/>
      <c r="Q29" s="43"/>
      <c r="R29" s="44"/>
      <c r="S29" s="44"/>
      <c r="T29" s="44"/>
      <c r="U29" s="44"/>
      <c r="V29" s="44"/>
      <c r="W29" s="44"/>
      <c r="X29" s="44"/>
      <c r="Y29" s="51"/>
    </row>
    <row r="30" spans="1:25" ht="12.75">
      <c r="A30" s="44"/>
      <c r="B30" s="44"/>
      <c r="C30" s="43"/>
      <c r="D30" s="44"/>
      <c r="E30" s="44"/>
      <c r="G30" s="44"/>
      <c r="H30" s="46"/>
      <c r="I30" s="43"/>
      <c r="J30" s="52">
        <v>57.397</v>
      </c>
      <c r="K30" s="46"/>
      <c r="L30" s="44"/>
      <c r="M30" s="43"/>
      <c r="N30" s="46"/>
      <c r="O30" s="44"/>
      <c r="P30" s="46"/>
      <c r="Q30" s="43"/>
      <c r="R30" s="44"/>
      <c r="S30" s="43"/>
      <c r="T30" s="44"/>
      <c r="U30" s="44"/>
      <c r="V30" s="44"/>
      <c r="W30" s="46"/>
      <c r="X30" s="44"/>
      <c r="Y30" s="44"/>
    </row>
    <row r="31" spans="1:25" ht="12.75">
      <c r="A31" s="44"/>
      <c r="B31" s="44"/>
      <c r="C31" s="44"/>
      <c r="D31" s="44"/>
      <c r="E31" s="44"/>
      <c r="G31" s="44">
        <v>56.923</v>
      </c>
      <c r="H31" s="46"/>
      <c r="I31" s="43">
        <v>56.273</v>
      </c>
      <c r="J31" s="44">
        <v>56.819</v>
      </c>
      <c r="K31" s="44">
        <v>56.76</v>
      </c>
      <c r="L31" s="44">
        <v>56.789</v>
      </c>
      <c r="M31" s="43"/>
      <c r="N31" s="44"/>
      <c r="O31" s="44"/>
      <c r="P31" s="44"/>
      <c r="Q31" s="43"/>
      <c r="R31" s="44"/>
      <c r="S31" s="44"/>
      <c r="T31" s="44"/>
      <c r="U31" s="44"/>
      <c r="V31" s="44"/>
      <c r="W31" s="46"/>
      <c r="X31" s="44"/>
      <c r="Y31" s="44"/>
    </row>
    <row r="32" spans="1:25" ht="12.75">
      <c r="A32" s="44"/>
      <c r="B32" s="44"/>
      <c r="C32" s="44"/>
      <c r="D32" s="44"/>
      <c r="E32" s="46"/>
      <c r="F32" s="44"/>
      <c r="G32" s="44"/>
      <c r="H32" s="43">
        <v>55.028</v>
      </c>
      <c r="I32" s="43">
        <v>55.685</v>
      </c>
      <c r="J32" s="43"/>
      <c r="K32" s="46"/>
      <c r="L32" s="44"/>
      <c r="M32" s="43"/>
      <c r="N32" s="46"/>
      <c r="O32" s="44"/>
      <c r="P32" s="46"/>
      <c r="Q32" s="43"/>
      <c r="R32" s="44"/>
      <c r="S32" s="44"/>
      <c r="T32" s="44"/>
      <c r="U32" s="44"/>
      <c r="V32" s="44"/>
      <c r="W32" s="46"/>
      <c r="X32" s="44"/>
      <c r="Y32" s="43"/>
    </row>
    <row r="33" spans="1:25" ht="12.75">
      <c r="A33" s="44"/>
      <c r="B33" s="44"/>
      <c r="C33" s="44"/>
      <c r="D33" s="44"/>
      <c r="E33" s="44"/>
      <c r="F33" s="44"/>
      <c r="G33" s="44"/>
      <c r="H33" s="46"/>
      <c r="I33" s="44"/>
      <c r="J33" s="44">
        <v>53.273</v>
      </c>
      <c r="K33" s="44"/>
      <c r="L33" s="44"/>
      <c r="M33" s="43">
        <v>53.56</v>
      </c>
      <c r="N33" s="46"/>
      <c r="O33" s="44"/>
      <c r="P33" s="46"/>
      <c r="Q33" s="43"/>
      <c r="R33" s="44"/>
      <c r="S33" s="44"/>
      <c r="T33" s="44"/>
      <c r="U33" s="44"/>
      <c r="V33" s="44"/>
      <c r="W33" s="46"/>
      <c r="X33" s="44"/>
      <c r="Y33" s="43"/>
    </row>
    <row r="34" spans="1:25" ht="12.75">
      <c r="A34" s="44"/>
      <c r="B34" s="44"/>
      <c r="C34" s="44"/>
      <c r="D34" s="44"/>
      <c r="E34" s="44"/>
      <c r="F34" s="44"/>
      <c r="G34" s="44"/>
      <c r="H34" s="46"/>
      <c r="I34" s="44"/>
      <c r="J34" s="44">
        <v>53.28</v>
      </c>
      <c r="K34" s="46"/>
      <c r="L34" s="44"/>
      <c r="M34" s="44"/>
      <c r="N34" s="44">
        <v>53.94</v>
      </c>
      <c r="O34" s="43"/>
      <c r="P34" s="46"/>
      <c r="Q34" s="43"/>
      <c r="R34" s="44"/>
      <c r="S34" s="43"/>
      <c r="T34" s="43"/>
      <c r="U34" s="44"/>
      <c r="V34" s="43"/>
      <c r="W34" s="46"/>
      <c r="X34" s="43"/>
      <c r="Y34" s="44"/>
    </row>
    <row r="35" spans="1:25" ht="12.75">
      <c r="A35" s="44"/>
      <c r="B35" s="44"/>
      <c r="C35" s="44"/>
      <c r="D35" s="44"/>
      <c r="E35" s="44"/>
      <c r="F35" s="44"/>
      <c r="H35" s="44">
        <v>52.471</v>
      </c>
      <c r="I35" s="44">
        <v>51.526</v>
      </c>
      <c r="J35" s="44">
        <v>52.593</v>
      </c>
      <c r="K35" s="44">
        <v>52.052</v>
      </c>
      <c r="L35" s="44"/>
      <c r="M35" s="43"/>
      <c r="N35" s="43">
        <v>53.51</v>
      </c>
      <c r="O35" s="43"/>
      <c r="P35" s="46"/>
      <c r="Q35" s="43"/>
      <c r="R35" s="44"/>
      <c r="S35" s="43"/>
      <c r="T35" s="43"/>
      <c r="U35" s="44"/>
      <c r="V35" s="43"/>
      <c r="W35" s="44"/>
      <c r="X35" s="43"/>
      <c r="Y35" s="44"/>
    </row>
    <row r="36" spans="1:25" ht="12.75">
      <c r="A36" s="44"/>
      <c r="B36" s="44"/>
      <c r="C36" s="44"/>
      <c r="D36" s="44"/>
      <c r="E36" s="44"/>
      <c r="F36" s="44"/>
      <c r="G36" s="44"/>
      <c r="H36" s="44"/>
      <c r="I36" s="44">
        <v>51.27</v>
      </c>
      <c r="J36" s="43"/>
      <c r="K36" s="46"/>
      <c r="L36" s="44"/>
      <c r="M36" s="43"/>
      <c r="N36" s="46"/>
      <c r="O36" s="43"/>
      <c r="P36" s="46"/>
      <c r="Q36" s="52">
        <v>51</v>
      </c>
      <c r="R36" s="44"/>
      <c r="S36" s="44"/>
      <c r="T36" s="43"/>
      <c r="U36" s="44"/>
      <c r="V36" s="43"/>
      <c r="W36" s="44"/>
      <c r="X36" s="43"/>
      <c r="Y36" s="44"/>
    </row>
    <row r="37" spans="1:25" ht="12.75">
      <c r="A37" s="44"/>
      <c r="B37" s="44"/>
      <c r="C37" s="44"/>
      <c r="D37" s="44"/>
      <c r="F37" s="44"/>
      <c r="G37" s="44"/>
      <c r="H37" s="46"/>
      <c r="J37" s="43"/>
      <c r="K37" s="46"/>
      <c r="L37" s="44"/>
      <c r="M37" s="43"/>
      <c r="N37" s="43">
        <v>50.289</v>
      </c>
      <c r="O37" s="43"/>
      <c r="P37" s="44">
        <v>49.096</v>
      </c>
      <c r="Q37" s="43"/>
      <c r="R37" s="44"/>
      <c r="S37" s="43"/>
      <c r="T37" s="43"/>
      <c r="U37" s="44"/>
      <c r="V37" s="43"/>
      <c r="W37" s="46"/>
      <c r="X37" s="43"/>
      <c r="Y37" s="44"/>
    </row>
    <row r="38" spans="1:25" ht="12.75">
      <c r="A38" s="44"/>
      <c r="B38" s="44"/>
      <c r="C38" s="44"/>
      <c r="D38" s="44"/>
      <c r="E38" s="44"/>
      <c r="F38" s="44"/>
      <c r="G38" s="44"/>
      <c r="H38" s="46"/>
      <c r="J38" s="43"/>
      <c r="K38" s="43">
        <v>48.059</v>
      </c>
      <c r="L38" s="44"/>
      <c r="M38" s="43"/>
      <c r="N38" s="46"/>
      <c r="O38" s="43"/>
      <c r="P38" s="46"/>
      <c r="Q38" s="43"/>
      <c r="R38" s="44"/>
      <c r="S38" s="43"/>
      <c r="T38" s="43"/>
      <c r="U38" s="44"/>
      <c r="V38" s="43"/>
      <c r="W38" s="46"/>
      <c r="X38" s="43"/>
      <c r="Y38" s="44"/>
    </row>
    <row r="39" spans="1:25" ht="12.75">
      <c r="A39" s="44"/>
      <c r="B39" s="44"/>
      <c r="C39" s="44"/>
      <c r="D39" s="44"/>
      <c r="E39" s="44"/>
      <c r="F39" s="44"/>
      <c r="G39" s="44"/>
      <c r="H39" s="46"/>
      <c r="I39" s="44"/>
      <c r="J39" s="43"/>
      <c r="K39" s="46"/>
      <c r="L39" s="44"/>
      <c r="M39" s="43">
        <v>47.81</v>
      </c>
      <c r="N39" s="46"/>
      <c r="O39" s="43"/>
      <c r="P39" s="46"/>
      <c r="Q39" s="43"/>
      <c r="R39" s="44"/>
      <c r="S39" s="43"/>
      <c r="T39" s="43"/>
      <c r="U39" s="44"/>
      <c r="V39" s="43"/>
      <c r="W39" s="46"/>
      <c r="X39" s="43"/>
      <c r="Y39" s="44"/>
    </row>
    <row r="40" spans="1:25" ht="12.75">
      <c r="A40" s="44"/>
      <c r="B40" s="44"/>
      <c r="C40" s="44"/>
      <c r="D40" s="44"/>
      <c r="E40" s="44"/>
      <c r="F40" s="43"/>
      <c r="G40" s="44"/>
      <c r="H40" s="46"/>
      <c r="J40" s="43"/>
      <c r="K40" s="44"/>
      <c r="L40" s="44"/>
      <c r="M40" s="43"/>
      <c r="N40" s="46"/>
      <c r="O40" s="43"/>
      <c r="P40" s="46"/>
      <c r="Q40" s="44"/>
      <c r="R40" s="44"/>
      <c r="S40" s="44">
        <v>47.18</v>
      </c>
      <c r="T40" s="43"/>
      <c r="U40" s="44"/>
      <c r="V40" s="44"/>
      <c r="W40" s="46"/>
      <c r="X40" s="43"/>
      <c r="Y40" s="44"/>
    </row>
    <row r="41" spans="1:25" ht="12.75">
      <c r="A41" s="44"/>
      <c r="B41" s="44"/>
      <c r="C41" s="44"/>
      <c r="D41" s="44"/>
      <c r="E41" s="44"/>
      <c r="F41" s="44"/>
      <c r="H41" s="46"/>
      <c r="I41" s="44"/>
      <c r="J41" s="43"/>
      <c r="K41" s="46"/>
      <c r="L41" s="44">
        <v>44.015</v>
      </c>
      <c r="M41" s="44">
        <v>43.285</v>
      </c>
      <c r="N41" s="46"/>
      <c r="O41" s="43"/>
      <c r="P41" s="46"/>
      <c r="Q41" s="43"/>
      <c r="R41" s="44"/>
      <c r="S41" s="44"/>
      <c r="T41" s="43"/>
      <c r="U41" s="44"/>
      <c r="V41" s="44"/>
      <c r="W41" s="46"/>
      <c r="X41" s="43"/>
      <c r="Y41" s="44"/>
    </row>
    <row r="42" spans="1:25" ht="12.75">
      <c r="A42" s="44"/>
      <c r="B42" s="44"/>
      <c r="C42" s="44"/>
      <c r="D42" s="44"/>
      <c r="E42" s="44"/>
      <c r="F42" s="44"/>
      <c r="G42" s="44"/>
      <c r="H42" s="46"/>
      <c r="I42" s="44"/>
      <c r="J42" s="43"/>
      <c r="K42" s="44"/>
      <c r="L42" s="44"/>
      <c r="M42" s="44">
        <v>42.706</v>
      </c>
      <c r="N42" s="44">
        <v>41.43</v>
      </c>
      <c r="O42" s="43"/>
      <c r="P42" s="43">
        <v>43.216</v>
      </c>
      <c r="R42" s="44"/>
      <c r="S42" s="44"/>
      <c r="T42" s="43"/>
      <c r="U42" s="44"/>
      <c r="V42" s="44"/>
      <c r="W42" s="46"/>
      <c r="X42" s="43"/>
      <c r="Y42" s="44"/>
    </row>
    <row r="43" spans="1:25" ht="12.75">
      <c r="A43" s="44"/>
      <c r="B43" s="44"/>
      <c r="C43" s="44"/>
      <c r="D43" s="44"/>
      <c r="E43" s="44"/>
      <c r="F43" s="44"/>
      <c r="G43" s="44"/>
      <c r="H43" s="46"/>
      <c r="I43" s="44"/>
      <c r="J43" s="43"/>
      <c r="K43" s="44"/>
      <c r="L43" s="44"/>
      <c r="M43" s="43">
        <v>40.64</v>
      </c>
      <c r="N43" s="44">
        <v>40.036</v>
      </c>
      <c r="O43" s="43"/>
      <c r="P43" s="43">
        <v>40.43</v>
      </c>
      <c r="Q43" s="44"/>
      <c r="R43" s="44"/>
      <c r="S43" s="44"/>
      <c r="T43" s="43"/>
      <c r="U43" s="44"/>
      <c r="V43" s="44"/>
      <c r="W43" s="46"/>
      <c r="X43" s="43"/>
      <c r="Y43" s="44"/>
    </row>
    <row r="44" spans="1:25" ht="12.75">
      <c r="A44" s="44"/>
      <c r="B44" s="44"/>
      <c r="C44" s="44"/>
      <c r="D44" s="44"/>
      <c r="E44" s="44"/>
      <c r="F44" s="44"/>
      <c r="G44" s="44"/>
      <c r="H44" s="46"/>
      <c r="I44" s="44"/>
      <c r="J44" s="43"/>
      <c r="K44" s="46"/>
      <c r="L44" s="44"/>
      <c r="M44" s="44"/>
      <c r="N44" s="46"/>
      <c r="O44" s="44">
        <v>39.1</v>
      </c>
      <c r="P44" s="44">
        <v>39.5</v>
      </c>
      <c r="Q44" s="43"/>
      <c r="R44" s="44"/>
      <c r="S44" s="44"/>
      <c r="T44" s="44"/>
      <c r="U44" s="44"/>
      <c r="V44" s="44"/>
      <c r="W44" s="46"/>
      <c r="X44" s="44"/>
      <c r="Y44" s="44"/>
    </row>
    <row r="45" spans="1:25" ht="12.75">
      <c r="A45" s="44"/>
      <c r="B45" s="44"/>
      <c r="C45" s="44"/>
      <c r="D45" s="44"/>
      <c r="E45" s="44"/>
      <c r="F45" s="44"/>
      <c r="G45" s="44"/>
      <c r="H45" s="46"/>
      <c r="I45" s="44"/>
      <c r="J45" s="43"/>
      <c r="K45" s="44">
        <v>37.97</v>
      </c>
      <c r="L45" s="44"/>
      <c r="M45" s="44"/>
      <c r="N45" s="44"/>
      <c r="O45" s="44"/>
      <c r="P45" s="46"/>
      <c r="Q45" s="43"/>
      <c r="R45" s="43"/>
      <c r="S45" s="44"/>
      <c r="T45" s="44"/>
      <c r="U45" s="44"/>
      <c r="V45" s="44"/>
      <c r="W45" s="46"/>
      <c r="X45" s="44"/>
      <c r="Y45" s="44"/>
    </row>
    <row r="46" spans="1:25" ht="12.75">
      <c r="A46" s="44"/>
      <c r="B46" s="44"/>
      <c r="C46" s="44"/>
      <c r="D46" s="44"/>
      <c r="F46" s="44"/>
      <c r="G46" s="44"/>
      <c r="H46" s="46"/>
      <c r="I46" s="44"/>
      <c r="J46" s="43"/>
      <c r="K46" s="46"/>
      <c r="L46" s="44"/>
      <c r="M46" s="44"/>
      <c r="N46" s="44"/>
      <c r="O46" s="44"/>
      <c r="P46" s="46"/>
      <c r="Q46" s="43"/>
      <c r="R46" s="44"/>
      <c r="S46" s="44"/>
      <c r="T46" s="44"/>
      <c r="U46" s="44"/>
      <c r="V46" s="44"/>
      <c r="W46" s="48">
        <v>36.443</v>
      </c>
      <c r="X46" s="44"/>
      <c r="Y46" s="44"/>
    </row>
    <row r="47" spans="1:25" ht="12.75">
      <c r="A47" s="44"/>
      <c r="B47" s="44"/>
      <c r="C47" s="44"/>
      <c r="D47" s="44"/>
      <c r="E47" s="44"/>
      <c r="F47" s="44"/>
      <c r="G47" s="44"/>
      <c r="H47" s="46"/>
      <c r="I47" s="44"/>
      <c r="J47" s="43"/>
      <c r="K47" s="46"/>
      <c r="L47" s="44"/>
      <c r="M47" s="44"/>
      <c r="N47" s="46"/>
      <c r="O47" s="44"/>
      <c r="P47" s="46"/>
      <c r="Q47" s="43"/>
      <c r="R47" s="44"/>
      <c r="S47" s="44"/>
      <c r="T47" s="44"/>
      <c r="U47" s="44"/>
      <c r="V47" s="44"/>
      <c r="W47" s="46"/>
      <c r="X47" s="44"/>
      <c r="Y47" s="44"/>
    </row>
    <row r="48" spans="1:25" ht="12.75">
      <c r="A48" s="44"/>
      <c r="B48" s="44"/>
      <c r="C48" s="44"/>
      <c r="D48" s="44"/>
      <c r="E48" s="44"/>
      <c r="F48" s="44"/>
      <c r="G48" s="44"/>
      <c r="H48" s="44">
        <v>34.33</v>
      </c>
      <c r="I48" s="44"/>
      <c r="J48" s="44"/>
      <c r="K48" s="44"/>
      <c r="L48" s="44"/>
      <c r="M48" s="44"/>
      <c r="N48" s="46"/>
      <c r="O48" s="44"/>
      <c r="P48" s="46"/>
      <c r="Q48" s="44"/>
      <c r="R48" s="44"/>
      <c r="S48" s="44"/>
      <c r="T48" s="44"/>
      <c r="U48" s="44"/>
      <c r="V48" s="44"/>
      <c r="W48" s="44"/>
      <c r="X48" s="44"/>
      <c r="Y48" s="44"/>
    </row>
    <row r="49" spans="1:25" ht="12.75">
      <c r="A49" s="44"/>
      <c r="B49" s="43"/>
      <c r="C49" s="43"/>
      <c r="D49" s="44"/>
      <c r="E49" s="44"/>
      <c r="F49" s="44"/>
      <c r="G49" s="43"/>
      <c r="H49" s="44"/>
      <c r="I49" s="44"/>
      <c r="J49" s="44"/>
      <c r="K49" s="44"/>
      <c r="L49" s="44"/>
      <c r="M49" s="43">
        <v>33.86</v>
      </c>
      <c r="N49" s="46"/>
      <c r="O49" s="44"/>
      <c r="P49" s="46"/>
      <c r="Q49" s="44"/>
      <c r="R49" s="44"/>
      <c r="S49" s="44"/>
      <c r="T49" s="44"/>
      <c r="U49" s="44"/>
      <c r="V49" s="44"/>
      <c r="W49" s="44"/>
      <c r="X49" s="44"/>
      <c r="Y49" s="43"/>
    </row>
    <row r="50" spans="1:25" ht="12.75">
      <c r="A50" s="44"/>
      <c r="B50" s="43"/>
      <c r="C50" s="43"/>
      <c r="D50" s="44"/>
      <c r="E50" s="44"/>
      <c r="F50" s="44"/>
      <c r="G50" s="43"/>
      <c r="H50" s="44"/>
      <c r="I50" s="44"/>
      <c r="J50" s="44"/>
      <c r="K50" s="46"/>
      <c r="L50" s="44"/>
      <c r="M50" s="43"/>
      <c r="N50" s="44">
        <v>32.372</v>
      </c>
      <c r="O50" s="44"/>
      <c r="P50" s="46"/>
      <c r="Q50" s="43"/>
      <c r="R50" s="44"/>
      <c r="S50" s="44"/>
      <c r="T50" s="44"/>
      <c r="U50" s="44"/>
      <c r="V50" s="44"/>
      <c r="W50" s="44"/>
      <c r="X50" s="44"/>
      <c r="Y50" s="43"/>
    </row>
    <row r="51" spans="1:25" ht="12.75">
      <c r="A51" s="44"/>
      <c r="B51" s="43"/>
      <c r="C51" s="43"/>
      <c r="D51" s="44"/>
      <c r="E51" s="44"/>
      <c r="F51" s="44"/>
      <c r="G51" s="43"/>
      <c r="H51" s="44"/>
      <c r="I51" s="44"/>
      <c r="J51" s="43"/>
      <c r="K51" s="44">
        <v>31.46</v>
      </c>
      <c r="L51" s="44"/>
      <c r="M51" s="43"/>
      <c r="N51" s="44">
        <v>30.8</v>
      </c>
      <c r="O51" s="44"/>
      <c r="P51" s="46"/>
      <c r="Q51" s="44"/>
      <c r="R51" s="44"/>
      <c r="S51" s="44"/>
      <c r="T51" s="44"/>
      <c r="U51" s="44"/>
      <c r="V51" s="44"/>
      <c r="W51" s="44"/>
      <c r="X51" s="44"/>
      <c r="Y51" s="43"/>
    </row>
    <row r="52" spans="1:25" ht="12.75">
      <c r="A52" s="43"/>
      <c r="B52" s="43"/>
      <c r="C52" s="43"/>
      <c r="D52" s="43"/>
      <c r="E52" s="43"/>
      <c r="F52" s="43"/>
      <c r="G52" s="43"/>
      <c r="H52" s="44"/>
      <c r="I52" s="43"/>
      <c r="J52" s="43"/>
      <c r="K52" s="46"/>
      <c r="L52" s="43"/>
      <c r="M52" s="43"/>
      <c r="O52" s="43"/>
      <c r="P52" s="46"/>
      <c r="Q52" s="43"/>
      <c r="R52" s="43"/>
      <c r="S52" s="43"/>
      <c r="T52" s="43"/>
      <c r="U52" s="44"/>
      <c r="V52" s="43"/>
      <c r="W52" s="44"/>
      <c r="X52" s="43"/>
      <c r="Y52" s="43"/>
    </row>
    <row r="53" spans="1:25" ht="12.75">
      <c r="A53" s="43"/>
      <c r="B53" s="43"/>
      <c r="C53" s="43"/>
      <c r="D53" s="43"/>
      <c r="E53" s="43"/>
      <c r="F53" s="44"/>
      <c r="G53" s="43"/>
      <c r="H53" s="44"/>
      <c r="I53" s="44"/>
      <c r="J53" s="43"/>
      <c r="K53" s="46"/>
      <c r="L53" s="43"/>
      <c r="N53" s="46"/>
      <c r="O53" s="43">
        <v>26.53</v>
      </c>
      <c r="P53" s="46"/>
      <c r="Q53" s="43"/>
      <c r="R53" s="43"/>
      <c r="S53" s="43"/>
      <c r="T53" s="43"/>
      <c r="U53" s="44"/>
      <c r="V53" s="43"/>
      <c r="W53" s="44"/>
      <c r="X53" s="43"/>
      <c r="Y53" s="43"/>
    </row>
    <row r="54" spans="1:25" ht="12.75">
      <c r="A54" s="43"/>
      <c r="B54" s="43"/>
      <c r="C54" s="43"/>
      <c r="D54" s="43"/>
      <c r="E54" s="43"/>
      <c r="F54" s="43"/>
      <c r="G54" s="43"/>
      <c r="H54" s="44"/>
      <c r="I54" s="43"/>
      <c r="J54" s="43"/>
      <c r="K54" s="46"/>
      <c r="L54" s="44">
        <v>24.81</v>
      </c>
      <c r="M54" s="43"/>
      <c r="N54" s="46"/>
      <c r="O54" s="43"/>
      <c r="P54" s="46"/>
      <c r="Q54" s="43">
        <v>23.244</v>
      </c>
      <c r="R54" s="43"/>
      <c r="S54" s="43">
        <v>22.8</v>
      </c>
      <c r="T54" s="43"/>
      <c r="U54" s="44"/>
      <c r="V54" s="43"/>
      <c r="W54" s="44"/>
      <c r="X54" s="43"/>
      <c r="Y54" s="43"/>
    </row>
    <row r="55" spans="1:25" ht="12.75">
      <c r="A55" s="43"/>
      <c r="B55" s="44"/>
      <c r="C55" s="44"/>
      <c r="D55" s="43"/>
      <c r="E55" s="43"/>
      <c r="F55" s="43"/>
      <c r="G55" s="44"/>
      <c r="H55" s="46"/>
      <c r="I55" s="43"/>
      <c r="J55" s="43"/>
      <c r="K55" s="46"/>
      <c r="L55" s="44">
        <v>24.4</v>
      </c>
      <c r="M55" s="43"/>
      <c r="N55" s="46"/>
      <c r="O55" s="43"/>
      <c r="P55" s="46"/>
      <c r="Q55" s="43">
        <v>19.58</v>
      </c>
      <c r="R55" s="43"/>
      <c r="S55" s="46"/>
      <c r="T55" s="43"/>
      <c r="U55" s="44"/>
      <c r="V55" s="43"/>
      <c r="W55" s="46"/>
      <c r="X55" s="43"/>
      <c r="Y55" s="44">
        <v>2.06</v>
      </c>
    </row>
    <row r="56" spans="1:25" ht="12.75">
      <c r="A56" s="43"/>
      <c r="B56" s="44"/>
      <c r="C56" s="44"/>
      <c r="D56" s="43"/>
      <c r="E56" s="44"/>
      <c r="F56" s="43"/>
      <c r="G56" s="44"/>
      <c r="H56" s="46"/>
      <c r="I56" s="44"/>
      <c r="J56" s="43"/>
      <c r="K56" s="46"/>
      <c r="L56" s="43"/>
      <c r="M56" s="43"/>
      <c r="N56" s="46"/>
      <c r="O56" s="44"/>
      <c r="P56" s="46"/>
      <c r="Q56" s="43">
        <v>16.447</v>
      </c>
      <c r="R56" s="43"/>
      <c r="S56" s="43"/>
      <c r="T56" s="44"/>
      <c r="U56" s="44"/>
      <c r="V56" s="43"/>
      <c r="W56" s="46"/>
      <c r="X56" s="48">
        <v>14.64</v>
      </c>
      <c r="Y56" s="44">
        <v>1</v>
      </c>
    </row>
    <row r="57" spans="1:25" ht="12.75">
      <c r="A57" s="43"/>
      <c r="B57" s="44"/>
      <c r="C57" s="44"/>
      <c r="D57" s="43"/>
      <c r="E57" s="43"/>
      <c r="F57" s="43"/>
      <c r="G57" s="44"/>
      <c r="H57" s="46"/>
      <c r="I57" s="44"/>
      <c r="J57" s="43"/>
      <c r="K57" s="46"/>
      <c r="L57" s="43"/>
      <c r="M57" s="43"/>
      <c r="N57" s="46"/>
      <c r="O57" s="43"/>
      <c r="P57" s="43">
        <v>13.77</v>
      </c>
      <c r="Q57" s="43">
        <v>13.87</v>
      </c>
      <c r="R57" s="43"/>
      <c r="S57" s="43">
        <v>11.91</v>
      </c>
      <c r="T57" s="43"/>
      <c r="U57" s="44"/>
      <c r="V57" s="43"/>
      <c r="W57" s="46"/>
      <c r="X57" s="43"/>
      <c r="Y57" s="44">
        <v>1</v>
      </c>
    </row>
    <row r="58" spans="1:25" ht="12.75">
      <c r="A58" s="43"/>
      <c r="B58" s="44"/>
      <c r="C58" s="44"/>
      <c r="D58" s="43"/>
      <c r="E58" s="43"/>
      <c r="F58" s="43"/>
      <c r="G58" s="44"/>
      <c r="H58" s="46"/>
      <c r="I58" s="44"/>
      <c r="J58" s="43"/>
      <c r="K58" s="46"/>
      <c r="L58" s="43"/>
      <c r="M58" s="43"/>
      <c r="N58" s="46"/>
      <c r="O58" s="43"/>
      <c r="P58" s="46"/>
      <c r="Q58" s="43">
        <v>10.467</v>
      </c>
      <c r="R58" s="43"/>
      <c r="S58" s="43"/>
      <c r="T58" s="43"/>
      <c r="U58" s="44"/>
      <c r="V58" s="43"/>
      <c r="W58" s="46"/>
      <c r="X58" s="43"/>
      <c r="Y58" s="44">
        <v>1</v>
      </c>
    </row>
    <row r="59" spans="1:25" ht="12.75">
      <c r="A59" s="43"/>
      <c r="B59" s="44"/>
      <c r="C59" s="44"/>
      <c r="D59" s="43"/>
      <c r="E59" s="43"/>
      <c r="F59" s="43"/>
      <c r="G59" s="44"/>
      <c r="H59" s="46"/>
      <c r="I59" s="44"/>
      <c r="J59" s="43"/>
      <c r="K59" s="46"/>
      <c r="L59" s="43"/>
      <c r="N59" s="46"/>
      <c r="O59" s="43"/>
      <c r="P59" s="43">
        <v>5.545</v>
      </c>
      <c r="Q59" s="43">
        <v>4.79</v>
      </c>
      <c r="R59" s="43"/>
      <c r="S59" s="43"/>
      <c r="T59" s="43"/>
      <c r="U59" s="44"/>
      <c r="V59" s="43"/>
      <c r="W59" s="46"/>
      <c r="X59" s="43"/>
      <c r="Y59" s="44">
        <v>1</v>
      </c>
    </row>
    <row r="60" spans="1:25" ht="12.75">
      <c r="A60" s="43"/>
      <c r="B60" s="44"/>
      <c r="C60" s="44"/>
      <c r="D60" s="43"/>
      <c r="E60" s="43"/>
      <c r="F60" s="46"/>
      <c r="G60" s="44"/>
      <c r="H60" s="46"/>
      <c r="I60" s="44"/>
      <c r="J60" s="43"/>
      <c r="K60" s="46"/>
      <c r="L60" s="43"/>
      <c r="M60" s="43"/>
      <c r="N60" s="46"/>
      <c r="O60" s="43"/>
      <c r="P60" s="46"/>
      <c r="Q60" s="43"/>
      <c r="R60" s="43"/>
      <c r="S60" s="43"/>
      <c r="T60" s="43"/>
      <c r="U60" s="44"/>
      <c r="V60" s="43"/>
      <c r="W60" s="46"/>
      <c r="X60" s="43"/>
      <c r="Y60" s="44">
        <v>1</v>
      </c>
    </row>
    <row r="61" spans="1:25" ht="12.75">
      <c r="A61" s="43"/>
      <c r="B61" s="44"/>
      <c r="C61" s="44"/>
      <c r="D61" s="43"/>
      <c r="E61" s="43"/>
      <c r="F61" s="43"/>
      <c r="G61" s="44"/>
      <c r="H61" s="46"/>
      <c r="I61" s="44"/>
      <c r="J61" s="43"/>
      <c r="K61" s="46"/>
      <c r="L61" s="43"/>
      <c r="M61" s="43"/>
      <c r="N61" s="46"/>
      <c r="O61" s="44"/>
      <c r="P61" s="46"/>
      <c r="Q61" s="43"/>
      <c r="R61" s="43"/>
      <c r="S61" s="43"/>
      <c r="T61" s="43"/>
      <c r="U61" s="44"/>
      <c r="V61" s="43"/>
      <c r="W61" s="46"/>
      <c r="X61" s="43"/>
      <c r="Y61" s="48">
        <v>1</v>
      </c>
    </row>
    <row r="62" spans="1:25" ht="12.75">
      <c r="A62" s="43"/>
      <c r="B62" s="43"/>
      <c r="C62" s="43"/>
      <c r="D62" s="43"/>
      <c r="E62" s="43"/>
      <c r="F62" s="43"/>
      <c r="G62" s="43"/>
      <c r="H62" s="44"/>
      <c r="I62" s="43"/>
      <c r="J62" s="43"/>
      <c r="K62" s="46"/>
      <c r="L62" s="43"/>
      <c r="M62" s="43"/>
      <c r="N62" s="46"/>
      <c r="O62" s="43"/>
      <c r="P62" s="46"/>
      <c r="Q62" s="43"/>
      <c r="R62" s="43"/>
      <c r="S62" s="43"/>
      <c r="T62" s="43"/>
      <c r="U62" s="44"/>
      <c r="V62" s="43"/>
      <c r="W62" s="44"/>
      <c r="X62" s="43"/>
      <c r="Y62" s="43"/>
    </row>
    <row r="63" spans="1:25" s="19" customFormat="1" ht="12.75">
      <c r="A63" s="54">
        <f aca="true" t="shared" si="0" ref="A63:Y63">SUM(A3:A62)</f>
        <v>667.968</v>
      </c>
      <c r="B63" s="54">
        <f t="shared" si="0"/>
        <v>617.431</v>
      </c>
      <c r="C63" s="54">
        <f t="shared" si="0"/>
        <v>585.005</v>
      </c>
      <c r="D63" s="54">
        <f>SUM(D3:D62)</f>
        <v>582.335</v>
      </c>
      <c r="E63" s="54">
        <f t="shared" si="0"/>
        <v>502.902</v>
      </c>
      <c r="F63" s="54">
        <f t="shared" si="0"/>
        <v>474.582</v>
      </c>
      <c r="G63" s="54">
        <f>SUM(G3:G62)</f>
        <v>461.567</v>
      </c>
      <c r="H63" s="54">
        <f>SUM(H3:H62)</f>
        <v>436.69800000000004</v>
      </c>
      <c r="I63" s="54">
        <f t="shared" si="0"/>
        <v>413.209</v>
      </c>
      <c r="J63" s="54">
        <f t="shared" si="0"/>
        <v>398.93300000000005</v>
      </c>
      <c r="K63" s="54">
        <f>SUM(K3:K62)</f>
        <v>372.354</v>
      </c>
      <c r="L63" s="54">
        <f>SUM(L3:L62)</f>
        <v>360.224</v>
      </c>
      <c r="M63" s="54">
        <f>SUM(M3:M62)</f>
        <v>335.834</v>
      </c>
      <c r="N63" s="54">
        <f>SUM(N3:N62)</f>
        <v>302.377</v>
      </c>
      <c r="O63" s="54">
        <f>SUM(O3:O62)</f>
        <v>300.18000000000006</v>
      </c>
      <c r="P63" s="54">
        <f t="shared" si="0"/>
        <v>258.767</v>
      </c>
      <c r="Q63" s="54">
        <f>SUM(Q3:Q62)</f>
        <v>139.398</v>
      </c>
      <c r="R63" s="54">
        <f t="shared" si="0"/>
        <v>82.081</v>
      </c>
      <c r="S63" s="54">
        <f t="shared" si="0"/>
        <v>81.89</v>
      </c>
      <c r="T63" s="54">
        <f>SUM(T3:T62)</f>
        <v>80.55</v>
      </c>
      <c r="U63" s="54">
        <f t="shared" si="0"/>
        <v>77.39</v>
      </c>
      <c r="V63" s="54">
        <f t="shared" si="0"/>
        <v>75.82</v>
      </c>
      <c r="W63" s="54">
        <f>SUM(W3:W62)</f>
        <v>36.443</v>
      </c>
      <c r="X63" s="54">
        <f>SUM(X3:X62)</f>
        <v>14.64</v>
      </c>
      <c r="Y63" s="54">
        <f t="shared" si="0"/>
        <v>8.06</v>
      </c>
    </row>
    <row r="64" spans="1:25" ht="12.75" hidden="1">
      <c r="A64" s="44">
        <f>VLOOKUP(A1,Challenge!$A$4:$AD$51,30,0)</f>
        <v>667.955</v>
      </c>
      <c r="B64" s="44">
        <f>VLOOKUP(B1,Challenge!$A$4:$AD$51,30,0)</f>
        <v>617.431</v>
      </c>
      <c r="C64" s="44">
        <f>VLOOKUP(C1,Challenge!$A$4:$AD$51,30,0)</f>
        <v>590.481</v>
      </c>
      <c r="D64" s="44">
        <f>VLOOKUP(D1,Challenge!$A$4:$AD$51,30,0)</f>
        <v>582.335</v>
      </c>
      <c r="E64" s="44">
        <f>VLOOKUP(E1,Challenge!$A$4:$AD$51,30,0)</f>
        <v>502.902</v>
      </c>
      <c r="F64" s="44">
        <f>VLOOKUP(F1,Challenge!$A$4:$AD$51,30,0)</f>
        <v>474.58200000000005</v>
      </c>
      <c r="G64" s="44">
        <f>VLOOKUP(G1,Challenge!$A$4:$AD$51,30,0)</f>
        <v>461.567</v>
      </c>
      <c r="H64" s="44">
        <f>VLOOKUP(H1,Challenge!$A$4:$AD$51,30,0)</f>
        <v>436.69800000000004</v>
      </c>
      <c r="I64" s="44">
        <f>VLOOKUP(I1,Challenge!$A$4:$AD$51,30,0)</f>
        <v>413.209</v>
      </c>
      <c r="J64" s="44">
        <f>VLOOKUP(J1,Challenge!$A$4:$AD$51,30,0)</f>
        <v>398.93300000000005</v>
      </c>
      <c r="K64" s="44">
        <f>VLOOKUP(K1,Challenge!$A$4:$AD$51,30,0)</f>
        <v>372.354</v>
      </c>
      <c r="L64" s="44">
        <f>VLOOKUP(L1,Challenge!$A$4:$AD$51,30,0)</f>
        <v>360.224</v>
      </c>
      <c r="M64" s="44">
        <f>VLOOKUP(M1,Challenge!$A$4:$AD$51,30,0)</f>
        <v>335.834</v>
      </c>
      <c r="N64" s="44">
        <f>VLOOKUP(N1,Challenge!$A$4:$AD$51,30,0)</f>
        <v>302.377</v>
      </c>
      <c r="O64" s="44" t="e">
        <f>VLOOKUP(O1,Challenge!$A$4:$AD$51,30,0)</f>
        <v>#N/A</v>
      </c>
      <c r="P64" s="44" t="e">
        <f>VLOOKUP(P1,Challenge!$A$4:$AD$51,30,0)</f>
        <v>#N/A</v>
      </c>
      <c r="Q64" s="44">
        <f>VLOOKUP(Q1,Challenge!$A$4:$AD$51,30,0)</f>
        <v>139.398</v>
      </c>
      <c r="R64" s="44" t="e">
        <f>VLOOKUP(R1,Challenge!$A$4:$AD$51,30,0)</f>
        <v>#N/A</v>
      </c>
      <c r="S64" s="44">
        <f>VLOOKUP(S1,Challenge!$A$4:$AD$51,30,0)</f>
        <v>81.89</v>
      </c>
      <c r="T64" s="44" t="e">
        <f>VLOOKUP(T1,Challenge!$A$4:$AD$51,30,0)</f>
        <v>#N/A</v>
      </c>
      <c r="U64" s="44" t="e">
        <f>VLOOKUP(U1,Challenge!$A$4:$AD$51,30,0)</f>
        <v>#N/A</v>
      </c>
      <c r="V64" s="44">
        <f>VLOOKUP(V1,Challenge!$A$4:$AD$51,30,0)</f>
        <v>75.82</v>
      </c>
      <c r="W64" s="44">
        <f>VLOOKUP(W1,Challenge!$A$4:$AD$51,30,0)</f>
        <v>36.443</v>
      </c>
      <c r="X64" s="44" t="e">
        <f>VLOOKUP(X1,Challenge!$A$4:$AD$51,30,0)</f>
        <v>#N/A</v>
      </c>
      <c r="Y64" s="44">
        <f>VLOOKUP(Y1,Challenge!$A$4:$AD$51,30,0)</f>
        <v>8.06</v>
      </c>
    </row>
    <row r="65" spans="1:25" ht="12.75" hidden="1">
      <c r="A65" s="44" t="b">
        <f aca="true" t="shared" si="1" ref="A65:Y65">ROUND(A63,1)=ROUND(A64,1)</f>
        <v>1</v>
      </c>
      <c r="B65" s="44" t="b">
        <f t="shared" si="1"/>
        <v>1</v>
      </c>
      <c r="C65" s="44" t="b">
        <f t="shared" si="1"/>
        <v>0</v>
      </c>
      <c r="D65" s="44" t="b">
        <f>ROUND(D63,1)=ROUND(D64,1)</f>
        <v>1</v>
      </c>
      <c r="E65" s="44" t="b">
        <f t="shared" si="1"/>
        <v>1</v>
      </c>
      <c r="F65" s="44" t="b">
        <f t="shared" si="1"/>
        <v>1</v>
      </c>
      <c r="G65" s="44" t="b">
        <f>ROUND(G63,1)=ROUND(G64,1)</f>
        <v>1</v>
      </c>
      <c r="H65" s="44" t="b">
        <f>ROUND(H63,1)=ROUND(H64,1)</f>
        <v>1</v>
      </c>
      <c r="I65" s="44" t="b">
        <f t="shared" si="1"/>
        <v>1</v>
      </c>
      <c r="J65" s="44" t="b">
        <f t="shared" si="1"/>
        <v>1</v>
      </c>
      <c r="K65" s="44" t="b">
        <f>ROUND(K63,1)=ROUND(K64,1)</f>
        <v>1</v>
      </c>
      <c r="L65" s="44" t="b">
        <f>ROUND(L63,1)=ROUND(L64,1)</f>
        <v>1</v>
      </c>
      <c r="M65" s="44" t="b">
        <f>ROUND(M63,1)=ROUND(M64,1)</f>
        <v>1</v>
      </c>
      <c r="N65" s="44" t="b">
        <f>ROUND(N63,1)=ROUND(N64,1)</f>
        <v>1</v>
      </c>
      <c r="O65" s="44" t="e">
        <f>ROUND(O63,1)=ROUND(O64,1)</f>
        <v>#N/A</v>
      </c>
      <c r="P65" s="44" t="e">
        <f t="shared" si="1"/>
        <v>#N/A</v>
      </c>
      <c r="Q65" s="44" t="b">
        <f>ROUND(Q63,1)=ROUND(Q64,1)</f>
        <v>1</v>
      </c>
      <c r="R65" s="44" t="e">
        <f t="shared" si="1"/>
        <v>#N/A</v>
      </c>
      <c r="S65" s="44" t="b">
        <f t="shared" si="1"/>
        <v>1</v>
      </c>
      <c r="T65" s="44" t="e">
        <f>ROUND(T63,1)=ROUND(T64,1)</f>
        <v>#N/A</v>
      </c>
      <c r="U65" s="44" t="e">
        <f t="shared" si="1"/>
        <v>#N/A</v>
      </c>
      <c r="V65" s="44" t="b">
        <f t="shared" si="1"/>
        <v>1</v>
      </c>
      <c r="W65" s="44" t="b">
        <f>ROUND(W63,1)=ROUND(W64,1)</f>
        <v>1</v>
      </c>
      <c r="X65" s="44" t="e">
        <f>ROUND(X63,1)=ROUND(X64,1)</f>
        <v>#N/A</v>
      </c>
      <c r="Y65" s="44" t="b">
        <f t="shared" si="1"/>
        <v>1</v>
      </c>
    </row>
    <row r="66" spans="1:25" ht="12.75">
      <c r="A66" s="51"/>
      <c r="B66" s="51"/>
      <c r="C66" s="51"/>
      <c r="D66" s="51"/>
      <c r="E66" s="51"/>
      <c r="F66" s="51"/>
      <c r="G66" s="51"/>
      <c r="H66" s="47"/>
      <c r="I66" s="51"/>
      <c r="J66" s="53"/>
      <c r="K66" s="47"/>
      <c r="L66" s="51"/>
      <c r="M66" s="53"/>
      <c r="N66" s="47"/>
      <c r="O66" s="51"/>
      <c r="P66" s="47"/>
      <c r="Q66" s="53"/>
      <c r="R66" s="51"/>
      <c r="S66" s="51"/>
      <c r="T66" s="51"/>
      <c r="U66" s="51"/>
      <c r="V66" s="51"/>
      <c r="W66" s="47"/>
      <c r="X66" s="51"/>
      <c r="Y66" s="51"/>
    </row>
    <row r="67" spans="1:25" ht="12.75">
      <c r="A67" s="51"/>
      <c r="B67" s="51"/>
      <c r="C67" s="51"/>
      <c r="D67" s="51"/>
      <c r="E67" s="51"/>
      <c r="F67" s="51"/>
      <c r="G67" s="51"/>
      <c r="H67" s="47"/>
      <c r="I67" s="51"/>
      <c r="J67" s="53"/>
      <c r="K67" s="47"/>
      <c r="L67" s="51"/>
      <c r="M67" s="53"/>
      <c r="N67" s="47"/>
      <c r="O67" s="51"/>
      <c r="P67" s="47"/>
      <c r="Q67" s="53"/>
      <c r="R67" s="51"/>
      <c r="S67" s="51"/>
      <c r="T67" s="51"/>
      <c r="U67" s="51"/>
      <c r="V67" s="51"/>
      <c r="W67" s="47"/>
      <c r="X67" s="51"/>
      <c r="Y67" s="51"/>
    </row>
    <row r="68" spans="1:25" ht="12.75">
      <c r="A68" s="51"/>
      <c r="B68" s="51"/>
      <c r="C68" s="51"/>
      <c r="D68" s="51"/>
      <c r="E68" s="51"/>
      <c r="F68" s="51"/>
      <c r="G68" s="51"/>
      <c r="H68" s="47"/>
      <c r="I68" s="51"/>
      <c r="J68" s="53"/>
      <c r="K68" s="47"/>
      <c r="L68" s="51"/>
      <c r="M68" s="53"/>
      <c r="N68" s="47"/>
      <c r="O68" s="51"/>
      <c r="P68" s="47"/>
      <c r="Q68" s="53"/>
      <c r="R68" s="51"/>
      <c r="S68" s="51"/>
      <c r="T68" s="51"/>
      <c r="U68" s="51"/>
      <c r="V68" s="51"/>
      <c r="W68" s="47"/>
      <c r="X68" s="51"/>
      <c r="Y68" s="51"/>
    </row>
    <row r="69" spans="1:25" ht="12.75">
      <c r="A69" s="51"/>
      <c r="B69" s="51"/>
      <c r="C69" s="51"/>
      <c r="D69" s="51"/>
      <c r="E69" s="51"/>
      <c r="F69" s="51"/>
      <c r="G69" s="51"/>
      <c r="H69" s="47"/>
      <c r="I69" s="51"/>
      <c r="J69" s="53"/>
      <c r="K69" s="47"/>
      <c r="L69" s="51"/>
      <c r="M69" s="53"/>
      <c r="N69" s="47"/>
      <c r="O69" s="51"/>
      <c r="P69" s="47"/>
      <c r="Q69" s="53"/>
      <c r="R69" s="51"/>
      <c r="S69" s="51"/>
      <c r="T69" s="51"/>
      <c r="U69" s="51"/>
      <c r="V69" s="51"/>
      <c r="W69" s="47"/>
      <c r="X69" s="51"/>
      <c r="Y69" s="51"/>
    </row>
    <row r="70" spans="1:25" ht="12.75">
      <c r="A70" s="51"/>
      <c r="B70" s="51"/>
      <c r="C70" s="51"/>
      <c r="D70" s="51"/>
      <c r="E70" s="51"/>
      <c r="F70" s="51"/>
      <c r="G70" s="51"/>
      <c r="H70" s="47"/>
      <c r="I70" s="51"/>
      <c r="J70" s="53"/>
      <c r="K70" s="47"/>
      <c r="L70" s="51"/>
      <c r="M70" s="53"/>
      <c r="N70" s="47"/>
      <c r="O70" s="51"/>
      <c r="P70" s="47"/>
      <c r="Q70" s="53"/>
      <c r="R70" s="51"/>
      <c r="S70" s="51"/>
      <c r="T70" s="51"/>
      <c r="U70" s="51"/>
      <c r="V70" s="51"/>
      <c r="W70" s="47"/>
      <c r="X70" s="51"/>
      <c r="Y70" s="51"/>
    </row>
    <row r="71" spans="1:25" ht="12.75">
      <c r="A71" s="51"/>
      <c r="B71" s="51"/>
      <c r="C71" s="51"/>
      <c r="D71" s="51"/>
      <c r="E71" s="51"/>
      <c r="F71" s="51"/>
      <c r="G71" s="51"/>
      <c r="H71" s="47"/>
      <c r="I71" s="51"/>
      <c r="J71" s="53"/>
      <c r="K71" s="47"/>
      <c r="L71" s="51"/>
      <c r="M71" s="53"/>
      <c r="N71" s="47"/>
      <c r="O71" s="51"/>
      <c r="P71" s="47"/>
      <c r="Q71" s="53"/>
      <c r="R71" s="51"/>
      <c r="S71" s="51"/>
      <c r="T71" s="51"/>
      <c r="U71" s="51"/>
      <c r="V71" s="51"/>
      <c r="W71" s="47"/>
      <c r="X71" s="51"/>
      <c r="Y71" s="51"/>
    </row>
  </sheetData>
  <sheetProtection selectLockedCells="1" selectUnlockedCells="1"/>
  <conditionalFormatting sqref="A63:Y63">
    <cfRule type="expression" priority="1" dxfId="1" stopIfTrue="1">
      <formula>NOT('Indiv H'!A$65)</formula>
    </cfRule>
  </conditionalFormatting>
  <printOptions gridLines="1"/>
  <pageMargins left="0.5902777777777778" right="0.5902777777777778" top="0.19652777777777777" bottom="0.196527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C8" sqref="C8"/>
    </sheetView>
  </sheetViews>
  <sheetFormatPr defaultColWidth="11.421875" defaultRowHeight="12.75"/>
  <sheetData>
    <row r="1" ht="12.75">
      <c r="A1" s="3" t="s">
        <v>140</v>
      </c>
    </row>
    <row r="2" spans="1:3" ht="12.75">
      <c r="A2" s="3" t="s">
        <v>141</v>
      </c>
      <c r="B2" s="14"/>
      <c r="C2" s="14">
        <v>101</v>
      </c>
    </row>
    <row r="3" spans="1:3" ht="12.75">
      <c r="A3" s="3" t="s">
        <v>142</v>
      </c>
      <c r="B3" s="14"/>
      <c r="C3" s="14"/>
    </row>
    <row r="4" spans="2:3" ht="12.75">
      <c r="B4" s="19"/>
      <c r="C4" s="19"/>
    </row>
    <row r="5" spans="2:3" ht="12.75">
      <c r="B5" s="14"/>
      <c r="C5" s="14"/>
    </row>
    <row r="6" spans="2:3" ht="12.75">
      <c r="B6" s="14"/>
      <c r="C6" s="14"/>
    </row>
    <row r="7" spans="2:3" ht="12.75">
      <c r="B7" s="14" t="s">
        <v>143</v>
      </c>
      <c r="C7" s="55">
        <v>32000</v>
      </c>
    </row>
    <row r="8" spans="2:3" ht="12.75">
      <c r="B8" s="14" t="s">
        <v>144</v>
      </c>
      <c r="C8" s="56">
        <v>340</v>
      </c>
    </row>
    <row r="9" spans="2:3" ht="12.75">
      <c r="B9" s="57" t="s">
        <v>145</v>
      </c>
      <c r="C9" s="14">
        <f>C7/C8</f>
        <v>94.11764705882354</v>
      </c>
    </row>
    <row r="10" spans="2:3" ht="12.75">
      <c r="B10" s="14"/>
      <c r="C10" s="14"/>
    </row>
    <row r="11" spans="2:3" ht="12.75">
      <c r="B11" s="58" t="s">
        <v>146</v>
      </c>
      <c r="C11" s="19">
        <f>C2-C9</f>
        <v>6.882352941176464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26"/>
  <sheetViews>
    <sheetView workbookViewId="0" topLeftCell="A302">
      <selection activeCell="E327" sqref="E327"/>
    </sheetView>
  </sheetViews>
  <sheetFormatPr defaultColWidth="11.421875" defaultRowHeight="12.75"/>
  <cols>
    <col min="2" max="2" width="20.28125" style="0" bestFit="1" customWidth="1"/>
  </cols>
  <sheetData>
    <row r="1" spans="1:4" ht="12.75">
      <c r="A1" s="3"/>
      <c r="B1" s="2" t="s">
        <v>147</v>
      </c>
      <c r="C1" s="2"/>
      <c r="D1" s="2" t="s">
        <v>148</v>
      </c>
    </row>
    <row r="2" spans="1:4" ht="12.75">
      <c r="A2" s="3"/>
      <c r="B2" s="2"/>
      <c r="C2" s="2"/>
      <c r="D2" s="2"/>
    </row>
    <row r="3" spans="1:3" ht="12.75">
      <c r="A3" s="3">
        <v>1</v>
      </c>
      <c r="B3" s="13" t="s">
        <v>149</v>
      </c>
      <c r="C3" s="3" t="s">
        <v>150</v>
      </c>
    </row>
    <row r="4" spans="1:4" ht="12.75">
      <c r="A4" s="3">
        <v>60</v>
      </c>
      <c r="B4" t="s">
        <v>151</v>
      </c>
      <c r="C4" s="3" t="s">
        <v>152</v>
      </c>
      <c r="D4" s="3">
        <v>91.521</v>
      </c>
    </row>
    <row r="5" spans="1:4" ht="12.75">
      <c r="A5" s="3">
        <v>119</v>
      </c>
      <c r="B5" s="14" t="s">
        <v>47</v>
      </c>
      <c r="C5" s="3" t="s">
        <v>153</v>
      </c>
      <c r="D5" s="53">
        <v>82.201</v>
      </c>
    </row>
    <row r="6" spans="1:4" ht="12.75">
      <c r="A6" s="3">
        <v>134</v>
      </c>
      <c r="B6" t="s">
        <v>28</v>
      </c>
      <c r="C6" s="3" t="s">
        <v>154</v>
      </c>
      <c r="D6" s="53">
        <v>79.831</v>
      </c>
    </row>
    <row r="7" spans="1:4" ht="12.75">
      <c r="A7" s="3">
        <v>194</v>
      </c>
      <c r="B7" t="s">
        <v>20</v>
      </c>
      <c r="C7" s="3" t="s">
        <v>155</v>
      </c>
      <c r="D7" s="53">
        <v>70.352</v>
      </c>
    </row>
    <row r="8" spans="1:4" ht="12.75">
      <c r="A8" s="3">
        <v>271</v>
      </c>
      <c r="B8" t="s">
        <v>21</v>
      </c>
      <c r="C8" s="3" t="s">
        <v>156</v>
      </c>
      <c r="D8" s="53">
        <v>58.188</v>
      </c>
    </row>
    <row r="9" spans="1:4" ht="12.75">
      <c r="A9" s="3">
        <v>275</v>
      </c>
      <c r="B9" t="s">
        <v>157</v>
      </c>
      <c r="C9" s="3" t="s">
        <v>158</v>
      </c>
      <c r="D9" s="53">
        <v>57.556</v>
      </c>
    </row>
    <row r="10" spans="1:4" ht="12.75">
      <c r="A10" s="3">
        <v>283</v>
      </c>
      <c r="B10" t="s">
        <v>14</v>
      </c>
      <c r="C10" s="3" t="s">
        <v>159</v>
      </c>
      <c r="D10" s="53">
        <v>56.292</v>
      </c>
    </row>
    <row r="11" spans="1:4" ht="12.75">
      <c r="A11" s="3">
        <v>355</v>
      </c>
      <c r="B11" t="s">
        <v>11</v>
      </c>
      <c r="C11" s="3" t="s">
        <v>160</v>
      </c>
      <c r="D11" s="53">
        <v>44.918</v>
      </c>
    </row>
    <row r="12" spans="1:4" ht="12.75">
      <c r="A12" s="3">
        <v>399</v>
      </c>
      <c r="B12" t="s">
        <v>9</v>
      </c>
      <c r="C12" s="3" t="s">
        <v>161</v>
      </c>
      <c r="D12" s="53">
        <v>37.967</v>
      </c>
    </row>
    <row r="13" spans="1:4" ht="12.75">
      <c r="A13" s="3">
        <v>411</v>
      </c>
      <c r="B13" t="s">
        <v>25</v>
      </c>
      <c r="C13" s="3" t="s">
        <v>162</v>
      </c>
      <c r="D13" s="53">
        <v>36.071</v>
      </c>
    </row>
    <row r="14" spans="1:4" ht="12.75">
      <c r="A14" s="3">
        <v>412</v>
      </c>
      <c r="B14" s="9" t="s">
        <v>40</v>
      </c>
      <c r="C14" s="3" t="s">
        <v>163</v>
      </c>
      <c r="D14" s="53">
        <v>35.913</v>
      </c>
    </row>
    <row r="15" spans="1:4" ht="12.75">
      <c r="A15" s="3">
        <v>425</v>
      </c>
      <c r="B15" t="s">
        <v>36</v>
      </c>
      <c r="C15" s="3" t="s">
        <v>164</v>
      </c>
      <c r="D15" s="53">
        <v>33.859</v>
      </c>
    </row>
    <row r="16" spans="1:4" ht="12.75">
      <c r="A16" s="3">
        <v>495</v>
      </c>
      <c r="B16" t="s">
        <v>32</v>
      </c>
      <c r="C16" s="3" t="s">
        <v>165</v>
      </c>
      <c r="D16" s="53">
        <v>22.801</v>
      </c>
    </row>
    <row r="17" spans="1:4" ht="12.75">
      <c r="A17" s="3">
        <v>567</v>
      </c>
      <c r="B17" s="9" t="s">
        <v>62</v>
      </c>
      <c r="C17" s="3" t="s">
        <v>166</v>
      </c>
      <c r="D17" s="53">
        <v>11.427</v>
      </c>
    </row>
    <row r="18" spans="1:4" ht="12.75">
      <c r="A18" s="3">
        <v>572</v>
      </c>
      <c r="B18" s="9" t="s">
        <v>31</v>
      </c>
      <c r="C18" s="3" t="s">
        <v>167</v>
      </c>
      <c r="D18" s="53">
        <v>10.637</v>
      </c>
    </row>
    <row r="19" spans="1:4" ht="12.75">
      <c r="A19" s="3">
        <v>579</v>
      </c>
      <c r="B19" s="9" t="s">
        <v>38</v>
      </c>
      <c r="C19" s="3" t="s">
        <v>168</v>
      </c>
      <c r="D19" s="53">
        <v>9.531</v>
      </c>
    </row>
    <row r="20" spans="1:4" ht="12.75">
      <c r="A20" s="3">
        <v>609</v>
      </c>
      <c r="B20" t="s">
        <v>33</v>
      </c>
      <c r="C20" s="3" t="s">
        <v>169</v>
      </c>
      <c r="D20" s="53">
        <v>4.791</v>
      </c>
    </row>
    <row r="21" spans="1:4" ht="12.75">
      <c r="A21" s="3">
        <v>633</v>
      </c>
      <c r="B21" t="s">
        <v>35</v>
      </c>
      <c r="C21" s="3" t="s">
        <v>170</v>
      </c>
      <c r="D21" s="53">
        <v>1</v>
      </c>
    </row>
    <row r="22" spans="1:4" ht="12.75">
      <c r="A22" s="3">
        <v>633</v>
      </c>
      <c r="B22" t="s">
        <v>171</v>
      </c>
      <c r="D22" s="3"/>
    </row>
    <row r="24" spans="1:4" ht="12.75">
      <c r="A24" s="3"/>
      <c r="B24" s="2" t="s">
        <v>172</v>
      </c>
      <c r="C24" s="2"/>
      <c r="D24" s="2" t="s">
        <v>148</v>
      </c>
    </row>
    <row r="25" spans="1:4" ht="12.75">
      <c r="A25" s="3"/>
      <c r="B25" s="2"/>
      <c r="C25" s="2"/>
      <c r="D25" s="2"/>
    </row>
    <row r="26" spans="1:3" ht="12.75">
      <c r="A26" s="3">
        <v>1</v>
      </c>
      <c r="B26" s="3" t="s">
        <v>173</v>
      </c>
      <c r="C26" s="3" t="s">
        <v>173</v>
      </c>
    </row>
    <row r="27" spans="1:4" ht="12.75">
      <c r="A27" s="3">
        <v>10</v>
      </c>
      <c r="B27" t="s">
        <v>151</v>
      </c>
      <c r="C27" s="3" t="s">
        <v>152</v>
      </c>
      <c r="D27" s="3">
        <v>94.37</v>
      </c>
    </row>
    <row r="28" spans="1:4" ht="12.75">
      <c r="A28" s="3">
        <v>25</v>
      </c>
      <c r="B28" t="s">
        <v>20</v>
      </c>
      <c r="C28" s="3" t="s">
        <v>174</v>
      </c>
      <c r="D28" s="53">
        <v>84.44</v>
      </c>
    </row>
    <row r="29" spans="1:4" ht="12.75">
      <c r="A29" s="3">
        <v>56</v>
      </c>
      <c r="B29" t="s">
        <v>14</v>
      </c>
      <c r="C29" s="3" t="s">
        <v>175</v>
      </c>
      <c r="D29" s="53">
        <v>63.91</v>
      </c>
    </row>
    <row r="30" spans="1:4" ht="12.75">
      <c r="A30" s="3">
        <v>58</v>
      </c>
      <c r="B30" t="s">
        <v>25</v>
      </c>
      <c r="C30" s="3" t="s">
        <v>176</v>
      </c>
      <c r="D30" s="53">
        <v>62.589</v>
      </c>
    </row>
    <row r="31" spans="1:4" ht="12.75">
      <c r="A31" s="3">
        <v>64</v>
      </c>
      <c r="B31" t="s">
        <v>11</v>
      </c>
      <c r="C31" s="3" t="s">
        <v>177</v>
      </c>
      <c r="D31" s="53">
        <v>58.61</v>
      </c>
    </row>
    <row r="32" spans="1:4" ht="12.75">
      <c r="A32" s="3">
        <v>80</v>
      </c>
      <c r="B32" s="9" t="s">
        <v>40</v>
      </c>
      <c r="C32" s="3" t="s">
        <v>178</v>
      </c>
      <c r="D32" s="53">
        <v>48.02</v>
      </c>
    </row>
    <row r="33" spans="1:4" ht="12.75">
      <c r="A33" s="3">
        <v>116</v>
      </c>
      <c r="B33" s="9" t="s">
        <v>31</v>
      </c>
      <c r="C33" s="3" t="s">
        <v>179</v>
      </c>
      <c r="D33" s="53">
        <v>24.178</v>
      </c>
    </row>
    <row r="34" spans="1:4" ht="12.75">
      <c r="A34" s="3">
        <v>151</v>
      </c>
      <c r="B34" t="s">
        <v>171</v>
      </c>
      <c r="D34" s="3"/>
    </row>
    <row r="36" spans="1:4" ht="12.75">
      <c r="A36" s="3"/>
      <c r="B36" s="2" t="s">
        <v>180</v>
      </c>
      <c r="C36" s="2"/>
      <c r="D36" s="2" t="s">
        <v>148</v>
      </c>
    </row>
    <row r="37" spans="1:4" ht="12.75">
      <c r="A37" s="3"/>
      <c r="B37" s="2"/>
      <c r="C37" s="2"/>
      <c r="D37" s="2"/>
    </row>
    <row r="38" spans="1:3" ht="12.75">
      <c r="A38" s="3">
        <v>1</v>
      </c>
      <c r="B38" s="13" t="s">
        <v>181</v>
      </c>
      <c r="C38" s="3" t="s">
        <v>182</v>
      </c>
    </row>
    <row r="39" spans="1:7" ht="12.75">
      <c r="A39" s="3">
        <v>58</v>
      </c>
      <c r="B39" t="s">
        <v>151</v>
      </c>
      <c r="C39" s="3" t="s">
        <v>183</v>
      </c>
      <c r="D39" s="3">
        <v>91.55</v>
      </c>
      <c r="E39" s="3">
        <v>91.521</v>
      </c>
      <c r="F39">
        <f aca="true" t="shared" si="0" ref="F39:F44">D39-E39</f>
        <v>0.028999999999996362</v>
      </c>
      <c r="G39">
        <v>6</v>
      </c>
    </row>
    <row r="40" spans="1:7" ht="12.75">
      <c r="A40" s="3">
        <v>120</v>
      </c>
      <c r="B40" s="14" t="s">
        <v>47</v>
      </c>
      <c r="C40" s="3" t="s">
        <v>184</v>
      </c>
      <c r="D40" s="53">
        <v>81.456</v>
      </c>
      <c r="E40" s="53">
        <v>82.201</v>
      </c>
      <c r="F40">
        <f t="shared" si="0"/>
        <v>-0.7449999999999903</v>
      </c>
      <c r="G40">
        <v>6</v>
      </c>
    </row>
    <row r="41" spans="1:7" ht="12.75">
      <c r="A41" s="3">
        <v>122</v>
      </c>
      <c r="B41" t="s">
        <v>28</v>
      </c>
      <c r="C41" s="3" t="s">
        <v>185</v>
      </c>
      <c r="D41" s="53">
        <v>81.13</v>
      </c>
      <c r="E41" s="53">
        <v>79.831</v>
      </c>
      <c r="F41">
        <f t="shared" si="0"/>
        <v>1.2989999999999924</v>
      </c>
      <c r="G41">
        <v>3</v>
      </c>
    </row>
    <row r="42" spans="1:7" ht="12.75">
      <c r="A42" s="3">
        <v>188</v>
      </c>
      <c r="B42" t="s">
        <v>20</v>
      </c>
      <c r="C42" s="3" t="s">
        <v>186</v>
      </c>
      <c r="D42" s="53">
        <v>70.381</v>
      </c>
      <c r="E42" s="53">
        <v>70.352</v>
      </c>
      <c r="F42">
        <f t="shared" si="0"/>
        <v>0.028999999999996362</v>
      </c>
      <c r="G42">
        <v>4</v>
      </c>
    </row>
    <row r="43" spans="1:7" ht="12.75">
      <c r="A43" s="3">
        <v>223</v>
      </c>
      <c r="B43" t="s">
        <v>157</v>
      </c>
      <c r="C43" s="3" t="s">
        <v>187</v>
      </c>
      <c r="D43" s="53">
        <v>64.68</v>
      </c>
      <c r="E43" s="53">
        <v>57.556</v>
      </c>
      <c r="F43">
        <f t="shared" si="0"/>
        <v>7.124000000000009</v>
      </c>
      <c r="G43">
        <v>-5</v>
      </c>
    </row>
    <row r="44" spans="1:7" ht="12.75">
      <c r="A44" s="3">
        <v>268</v>
      </c>
      <c r="B44" t="s">
        <v>25</v>
      </c>
      <c r="C44" s="3" t="s">
        <v>188</v>
      </c>
      <c r="D44" s="53">
        <v>57.352</v>
      </c>
      <c r="E44" s="53">
        <v>36.071</v>
      </c>
      <c r="F44">
        <f t="shared" si="0"/>
        <v>21.281</v>
      </c>
      <c r="G44">
        <v>-16</v>
      </c>
    </row>
    <row r="45" spans="1:4" ht="12.75">
      <c r="A45" s="3">
        <v>293</v>
      </c>
      <c r="B45" t="s">
        <v>18</v>
      </c>
      <c r="C45" s="3" t="s">
        <v>189</v>
      </c>
      <c r="D45" s="53">
        <v>53.28</v>
      </c>
    </row>
    <row r="46" spans="1:7" ht="12.75">
      <c r="A46" s="3">
        <v>343</v>
      </c>
      <c r="B46" t="s">
        <v>11</v>
      </c>
      <c r="C46" s="3" t="s">
        <v>190</v>
      </c>
      <c r="D46" s="53">
        <v>45.136</v>
      </c>
      <c r="E46" s="53">
        <v>44.918</v>
      </c>
      <c r="F46">
        <f>D46-E46</f>
        <v>0.21800000000000352</v>
      </c>
      <c r="G46">
        <v>6</v>
      </c>
    </row>
    <row r="47" spans="1:7" ht="12.75">
      <c r="A47" s="3">
        <v>344</v>
      </c>
      <c r="B47" t="s">
        <v>14</v>
      </c>
      <c r="C47" s="3" t="s">
        <v>191</v>
      </c>
      <c r="D47" s="53">
        <v>44.973</v>
      </c>
      <c r="E47" s="53">
        <v>56.292</v>
      </c>
      <c r="F47">
        <f>D47-E47</f>
        <v>-11.319000000000003</v>
      </c>
      <c r="G47">
        <v>20</v>
      </c>
    </row>
    <row r="48" spans="1:7" ht="12.75">
      <c r="A48" s="3">
        <v>360</v>
      </c>
      <c r="B48" s="9" t="s">
        <v>40</v>
      </c>
      <c r="C48" s="3" t="s">
        <v>192</v>
      </c>
      <c r="D48" s="53">
        <v>42.368</v>
      </c>
      <c r="E48" s="53">
        <v>35.913</v>
      </c>
      <c r="F48">
        <f>D48-E48</f>
        <v>6.455000000000005</v>
      </c>
      <c r="G48">
        <v>4</v>
      </c>
    </row>
    <row r="49" spans="1:7" ht="12.75">
      <c r="A49" s="3">
        <v>427</v>
      </c>
      <c r="B49" t="s">
        <v>9</v>
      </c>
      <c r="C49" s="3" t="s">
        <v>193</v>
      </c>
      <c r="D49" s="53">
        <v>31.456</v>
      </c>
      <c r="E49" s="53">
        <v>37.967</v>
      </c>
      <c r="F49">
        <f>D49-E49</f>
        <v>-6.510999999999999</v>
      </c>
      <c r="G49">
        <v>21</v>
      </c>
    </row>
    <row r="50" spans="1:4" ht="12.75">
      <c r="A50" s="3">
        <v>431</v>
      </c>
      <c r="B50" t="s">
        <v>194</v>
      </c>
      <c r="C50" s="3" t="s">
        <v>195</v>
      </c>
      <c r="D50" s="53">
        <v>30.804</v>
      </c>
    </row>
    <row r="51" spans="1:7" ht="12.75">
      <c r="A51" s="3">
        <v>518</v>
      </c>
      <c r="B51" s="9" t="s">
        <v>62</v>
      </c>
      <c r="C51" s="3" t="s">
        <v>196</v>
      </c>
      <c r="D51" s="53">
        <v>16.635</v>
      </c>
      <c r="E51" s="53">
        <v>11.427</v>
      </c>
      <c r="F51">
        <f aca="true" t="shared" si="1" ref="F51:F57">D51-E51</f>
        <v>5.208000000000002</v>
      </c>
      <c r="G51">
        <v>-11</v>
      </c>
    </row>
    <row r="52" spans="1:7" ht="12.75">
      <c r="A52" s="3">
        <v>520</v>
      </c>
      <c r="B52" s="9" t="s">
        <v>31</v>
      </c>
      <c r="C52" s="3" t="s">
        <v>197</v>
      </c>
      <c r="D52" s="53">
        <v>16.309</v>
      </c>
      <c r="E52" s="53">
        <v>10.637</v>
      </c>
      <c r="F52">
        <f t="shared" si="1"/>
        <v>5.672000000000001</v>
      </c>
      <c r="G52">
        <v>-11</v>
      </c>
    </row>
    <row r="53" spans="1:7" ht="12.75">
      <c r="A53" s="3">
        <v>533</v>
      </c>
      <c r="B53" s="9" t="s">
        <v>38</v>
      </c>
      <c r="C53" s="3" t="s">
        <v>198</v>
      </c>
      <c r="D53" s="53">
        <v>14.192</v>
      </c>
      <c r="E53" s="53">
        <v>9.531</v>
      </c>
      <c r="F53">
        <f t="shared" si="1"/>
        <v>4.661</v>
      </c>
      <c r="G53">
        <v>-9</v>
      </c>
    </row>
    <row r="54" spans="1:7" ht="12.75">
      <c r="A54" s="3">
        <v>535</v>
      </c>
      <c r="B54" t="s">
        <v>33</v>
      </c>
      <c r="C54" s="3" t="s">
        <v>199</v>
      </c>
      <c r="D54" s="53">
        <v>13.866</v>
      </c>
      <c r="E54" s="53">
        <v>4.791</v>
      </c>
      <c r="F54">
        <f t="shared" si="1"/>
        <v>9.075</v>
      </c>
      <c r="G54">
        <v>-43</v>
      </c>
    </row>
    <row r="55" spans="1:7" ht="12.75">
      <c r="A55" s="3">
        <v>547</v>
      </c>
      <c r="B55" t="s">
        <v>32</v>
      </c>
      <c r="C55" s="3" t="s">
        <v>200</v>
      </c>
      <c r="D55" s="53">
        <v>11.912</v>
      </c>
      <c r="E55" s="53">
        <v>22.801</v>
      </c>
      <c r="F55">
        <f t="shared" si="1"/>
        <v>-10.888999999999998</v>
      </c>
      <c r="G55">
        <v>65</v>
      </c>
    </row>
    <row r="56" spans="1:6" ht="12.75">
      <c r="A56" s="3">
        <v>592</v>
      </c>
      <c r="B56" t="s">
        <v>36</v>
      </c>
      <c r="C56" s="3" t="s">
        <v>201</v>
      </c>
      <c r="D56" s="53">
        <v>4.583</v>
      </c>
      <c r="E56" s="53">
        <v>33.859</v>
      </c>
      <c r="F56">
        <f t="shared" si="1"/>
        <v>-29.276000000000003</v>
      </c>
    </row>
    <row r="57" spans="1:6" ht="12.75">
      <c r="A57" s="3">
        <v>613</v>
      </c>
      <c r="B57" t="s">
        <v>35</v>
      </c>
      <c r="C57" s="3" t="s">
        <v>202</v>
      </c>
      <c r="D57" s="53">
        <v>1</v>
      </c>
      <c r="E57" s="53">
        <v>1</v>
      </c>
      <c r="F57">
        <f t="shared" si="1"/>
        <v>0</v>
      </c>
    </row>
    <row r="58" spans="1:4" ht="12.75">
      <c r="A58" s="3">
        <v>614</v>
      </c>
      <c r="B58" t="s">
        <v>171</v>
      </c>
      <c r="D58" s="3"/>
    </row>
    <row r="60" spans="1:4" ht="12.75">
      <c r="A60" s="3"/>
      <c r="B60" s="2" t="s">
        <v>203</v>
      </c>
      <c r="C60" s="2"/>
      <c r="D60" s="2" t="s">
        <v>148</v>
      </c>
    </row>
    <row r="61" spans="1:4" ht="12.75">
      <c r="A61" s="3"/>
      <c r="B61" s="2"/>
      <c r="C61" s="2"/>
      <c r="D61" s="2"/>
    </row>
    <row r="62" spans="1:4" ht="12.75">
      <c r="A62" s="3">
        <v>62</v>
      </c>
      <c r="B62" t="s">
        <v>151</v>
      </c>
      <c r="C62" s="3"/>
      <c r="D62" s="54">
        <v>93.402</v>
      </c>
    </row>
    <row r="63" spans="1:4" ht="12.75">
      <c r="A63" s="3">
        <v>291</v>
      </c>
      <c r="B63" t="s">
        <v>157</v>
      </c>
      <c r="C63" s="3"/>
      <c r="D63" s="54">
        <v>65.338</v>
      </c>
    </row>
    <row r="64" spans="1:4" ht="12.75">
      <c r="A64" s="3">
        <v>361</v>
      </c>
      <c r="B64" t="s">
        <v>9</v>
      </c>
      <c r="C64" s="3"/>
      <c r="D64" s="54">
        <v>56.76</v>
      </c>
    </row>
    <row r="65" spans="1:4" ht="12.75">
      <c r="A65" s="3">
        <v>395</v>
      </c>
      <c r="B65" t="s">
        <v>18</v>
      </c>
      <c r="C65" s="3"/>
      <c r="D65" s="54">
        <v>52.593</v>
      </c>
    </row>
    <row r="66" spans="1:4" ht="12.75">
      <c r="A66" s="3">
        <v>396</v>
      </c>
      <c r="B66" t="s">
        <v>21</v>
      </c>
      <c r="D66" s="54">
        <v>52.471</v>
      </c>
    </row>
    <row r="67" spans="1:4" ht="12.75">
      <c r="A67" s="3">
        <v>413</v>
      </c>
      <c r="B67" t="s">
        <v>11</v>
      </c>
      <c r="C67" s="3"/>
      <c r="D67" s="54">
        <v>50.387</v>
      </c>
    </row>
    <row r="68" spans="1:4" ht="12.75">
      <c r="A68" s="3">
        <v>421</v>
      </c>
      <c r="B68" t="s">
        <v>25</v>
      </c>
      <c r="C68" s="3"/>
      <c r="D68" s="54">
        <v>49.407</v>
      </c>
    </row>
    <row r="69" spans="1:4" ht="12.75">
      <c r="A69" s="3">
        <v>465</v>
      </c>
      <c r="B69" t="s">
        <v>42</v>
      </c>
      <c r="D69" s="54">
        <v>44.015</v>
      </c>
    </row>
    <row r="70" spans="1:4" ht="12.75">
      <c r="A70" s="3">
        <v>475</v>
      </c>
      <c r="B70" s="9" t="s">
        <v>40</v>
      </c>
      <c r="C70" s="3"/>
      <c r="D70" s="54">
        <v>42.789</v>
      </c>
    </row>
    <row r="71" spans="1:4" ht="12.75">
      <c r="A71" s="3">
        <v>547</v>
      </c>
      <c r="B71" s="9" t="s">
        <v>37</v>
      </c>
      <c r="C71" s="3"/>
      <c r="D71" s="54">
        <v>33.966</v>
      </c>
    </row>
    <row r="72" spans="1:4" ht="12.75">
      <c r="A72" s="3">
        <v>560</v>
      </c>
      <c r="B72" t="s">
        <v>194</v>
      </c>
      <c r="C72" s="3"/>
      <c r="D72" s="54">
        <v>32.372</v>
      </c>
    </row>
    <row r="73" spans="1:4" ht="12.75">
      <c r="A73" s="3">
        <v>684</v>
      </c>
      <c r="B73" s="9" t="s">
        <v>62</v>
      </c>
      <c r="C73" s="3"/>
      <c r="D73" s="54">
        <v>17.176</v>
      </c>
    </row>
    <row r="74" spans="1:4" ht="12.75">
      <c r="A74" s="3">
        <v>816</v>
      </c>
      <c r="B74" t="s">
        <v>171</v>
      </c>
      <c r="D74" s="3"/>
    </row>
    <row r="76" spans="1:4" ht="12.75">
      <c r="A76" s="3"/>
      <c r="B76" s="2" t="s">
        <v>204</v>
      </c>
      <c r="C76" s="2"/>
      <c r="D76" s="2" t="s">
        <v>148</v>
      </c>
    </row>
    <row r="77" spans="1:4" ht="12.75">
      <c r="A77" s="3"/>
      <c r="B77" s="2"/>
      <c r="C77" s="2"/>
      <c r="D77" s="2"/>
    </row>
    <row r="78" spans="1:3" ht="12.75">
      <c r="A78" s="3">
        <v>1</v>
      </c>
      <c r="B78" s="13" t="s">
        <v>205</v>
      </c>
      <c r="C78" s="3" t="s">
        <v>206</v>
      </c>
    </row>
    <row r="79" spans="1:4" ht="12.75">
      <c r="A79" s="3">
        <v>29</v>
      </c>
      <c r="B79" t="s">
        <v>151</v>
      </c>
      <c r="C79" s="3" t="s">
        <v>207</v>
      </c>
      <c r="D79" s="51">
        <v>95.455</v>
      </c>
    </row>
    <row r="80" spans="1:4" ht="12.75">
      <c r="A80" s="3">
        <v>85</v>
      </c>
      <c r="B80" s="14" t="s">
        <v>47</v>
      </c>
      <c r="C80" s="3" t="s">
        <v>208</v>
      </c>
      <c r="D80" s="53">
        <v>84.748</v>
      </c>
    </row>
    <row r="81" spans="1:4" ht="12.75">
      <c r="A81" s="3">
        <v>152</v>
      </c>
      <c r="B81" t="s">
        <v>20</v>
      </c>
      <c r="C81" s="3" t="s">
        <v>209</v>
      </c>
      <c r="D81" s="53">
        <v>71.937</v>
      </c>
    </row>
    <row r="82" spans="1:4" ht="12.75">
      <c r="A82" s="3">
        <v>198</v>
      </c>
      <c r="B82" t="s">
        <v>157</v>
      </c>
      <c r="C82" s="3" t="s">
        <v>210</v>
      </c>
      <c r="D82" s="53">
        <v>63.141</v>
      </c>
    </row>
    <row r="83" spans="1:4" ht="12.75">
      <c r="A83" s="3">
        <v>202</v>
      </c>
      <c r="B83" t="s">
        <v>25</v>
      </c>
      <c r="C83" s="3" t="s">
        <v>211</v>
      </c>
      <c r="D83" s="53">
        <v>62.377</v>
      </c>
    </row>
    <row r="84" spans="1:4" ht="12.75">
      <c r="A84" s="3">
        <v>220</v>
      </c>
      <c r="B84" t="s">
        <v>18</v>
      </c>
      <c r="C84" s="3" t="s">
        <v>212</v>
      </c>
      <c r="D84" s="53">
        <v>58.935</v>
      </c>
    </row>
    <row r="85" spans="1:4" ht="12.75">
      <c r="A85" s="3">
        <v>237</v>
      </c>
      <c r="B85" t="s">
        <v>11</v>
      </c>
      <c r="C85" s="3" t="s">
        <v>213</v>
      </c>
      <c r="D85" s="53">
        <v>55.685</v>
      </c>
    </row>
    <row r="86" spans="1:4" ht="12.75">
      <c r="A86" s="3">
        <v>256</v>
      </c>
      <c r="B86" t="s">
        <v>9</v>
      </c>
      <c r="C86" s="3" t="s">
        <v>214</v>
      </c>
      <c r="D86" s="53">
        <v>52.052</v>
      </c>
    </row>
    <row r="87" spans="1:4" ht="12.75">
      <c r="A87" s="3">
        <v>277</v>
      </c>
      <c r="B87" t="s">
        <v>194</v>
      </c>
      <c r="C87" s="3" t="s">
        <v>215</v>
      </c>
      <c r="D87" s="53">
        <v>40.036</v>
      </c>
    </row>
    <row r="88" spans="1:4" ht="12.75">
      <c r="A88" s="3">
        <v>420</v>
      </c>
      <c r="B88" s="9" t="s">
        <v>31</v>
      </c>
      <c r="C88" s="3" t="s">
        <v>216</v>
      </c>
      <c r="D88" s="53">
        <v>20.694</v>
      </c>
    </row>
    <row r="89" spans="1:4" ht="12.75">
      <c r="A89" s="3">
        <v>421</v>
      </c>
      <c r="B89" s="9" t="s">
        <v>62</v>
      </c>
      <c r="C89" s="3" t="s">
        <v>217</v>
      </c>
      <c r="D89" s="53">
        <v>20.503</v>
      </c>
    </row>
    <row r="90" spans="1:4" ht="12.75">
      <c r="A90" s="3">
        <v>459</v>
      </c>
      <c r="B90" s="9" t="s">
        <v>12</v>
      </c>
      <c r="C90" s="3" t="s">
        <v>217</v>
      </c>
      <c r="D90" s="53" t="s">
        <v>218</v>
      </c>
    </row>
    <row r="91" spans="1:4" ht="12.75">
      <c r="A91" s="3">
        <v>523</v>
      </c>
      <c r="B91" t="s">
        <v>35</v>
      </c>
      <c r="C91" s="3" t="s">
        <v>219</v>
      </c>
      <c r="D91" s="53">
        <v>1</v>
      </c>
    </row>
    <row r="92" spans="1:4" ht="12.75">
      <c r="A92" s="3">
        <v>523</v>
      </c>
      <c r="B92" t="s">
        <v>171</v>
      </c>
      <c r="D92" s="3"/>
    </row>
    <row r="94" spans="2:3" ht="12.75">
      <c r="B94" t="s">
        <v>151</v>
      </c>
      <c r="C94" s="3"/>
    </row>
    <row r="95" spans="2:3" ht="12.75">
      <c r="B95" s="14" t="s">
        <v>47</v>
      </c>
      <c r="C95" s="3"/>
    </row>
    <row r="96" spans="2:3" ht="12.75">
      <c r="B96" t="s">
        <v>20</v>
      </c>
      <c r="C96" s="3" t="s">
        <v>209</v>
      </c>
    </row>
    <row r="97" spans="2:4" ht="12.75">
      <c r="B97" t="s">
        <v>157</v>
      </c>
      <c r="C97" s="3" t="s">
        <v>210</v>
      </c>
      <c r="D97" t="s">
        <v>220</v>
      </c>
    </row>
    <row r="98" spans="2:3" ht="12.75">
      <c r="B98" t="s">
        <v>25</v>
      </c>
      <c r="C98" s="3" t="s">
        <v>211</v>
      </c>
    </row>
    <row r="99" spans="2:4" ht="12.75">
      <c r="B99" t="s">
        <v>18</v>
      </c>
      <c r="C99" s="3" t="s">
        <v>212</v>
      </c>
      <c r="D99" t="s">
        <v>221</v>
      </c>
    </row>
    <row r="100" spans="2:4" ht="12.75">
      <c r="B100" t="s">
        <v>11</v>
      </c>
      <c r="C100" s="3" t="s">
        <v>213</v>
      </c>
      <c r="D100" t="s">
        <v>222</v>
      </c>
    </row>
    <row r="101" spans="2:3" ht="12.75">
      <c r="B101" t="s">
        <v>9</v>
      </c>
      <c r="C101" s="3" t="s">
        <v>214</v>
      </c>
    </row>
    <row r="102" spans="2:4" ht="12.75">
      <c r="B102" t="s">
        <v>194</v>
      </c>
      <c r="C102" s="3" t="s">
        <v>215</v>
      </c>
      <c r="D102" t="s">
        <v>223</v>
      </c>
    </row>
    <row r="103" spans="2:3" ht="12.75">
      <c r="B103" s="9" t="s">
        <v>31</v>
      </c>
      <c r="C103" s="3" t="s">
        <v>216</v>
      </c>
    </row>
    <row r="104" spans="2:4" ht="12.75">
      <c r="B104" s="9" t="s">
        <v>62</v>
      </c>
      <c r="C104" s="3" t="s">
        <v>217</v>
      </c>
      <c r="D104" t="s">
        <v>224</v>
      </c>
    </row>
    <row r="105" spans="2:3" ht="12.75">
      <c r="B105" s="9" t="s">
        <v>12</v>
      </c>
      <c r="C105" s="3" t="s">
        <v>217</v>
      </c>
    </row>
    <row r="107" spans="1:4" ht="12.75">
      <c r="A107" s="3"/>
      <c r="B107" s="2" t="s">
        <v>225</v>
      </c>
      <c r="C107" s="2"/>
      <c r="D107" s="2" t="s">
        <v>148</v>
      </c>
    </row>
    <row r="108" spans="1:4" ht="12.75">
      <c r="A108" s="3"/>
      <c r="B108" s="2"/>
      <c r="C108" s="2"/>
      <c r="D108" s="2"/>
    </row>
    <row r="109" spans="1:3" ht="12.75">
      <c r="A109" s="3">
        <v>1</v>
      </c>
      <c r="B109" s="13" t="s">
        <v>226</v>
      </c>
      <c r="C109" s="3" t="s">
        <v>227</v>
      </c>
    </row>
    <row r="110" spans="1:4" ht="12.75">
      <c r="A110" s="3">
        <v>13</v>
      </c>
      <c r="B110" t="s">
        <v>151</v>
      </c>
      <c r="C110" s="3" t="s">
        <v>228</v>
      </c>
      <c r="D110" s="51">
        <v>91.97</v>
      </c>
    </row>
    <row r="111" spans="1:4" ht="12.75">
      <c r="A111" s="3">
        <v>21</v>
      </c>
      <c r="B111" t="s">
        <v>20</v>
      </c>
      <c r="C111" s="3" t="s">
        <v>229</v>
      </c>
      <c r="D111" s="53">
        <v>86.42</v>
      </c>
    </row>
    <row r="112" spans="1:4" ht="12.75">
      <c r="A112" s="3">
        <v>34</v>
      </c>
      <c r="B112" t="s">
        <v>30</v>
      </c>
      <c r="C112" s="3" t="s">
        <v>230</v>
      </c>
      <c r="D112" s="53">
        <v>77.39</v>
      </c>
    </row>
    <row r="113" spans="1:4" ht="12.75">
      <c r="A113" s="3">
        <v>71</v>
      </c>
      <c r="B113" s="9" t="s">
        <v>231</v>
      </c>
      <c r="C113" s="3" t="s">
        <v>232</v>
      </c>
      <c r="D113" s="53">
        <v>51.69</v>
      </c>
    </row>
    <row r="114" spans="1:4" ht="12.75">
      <c r="A114" s="3">
        <v>76</v>
      </c>
      <c r="B114" s="9" t="s">
        <v>31</v>
      </c>
      <c r="C114" s="3" t="s">
        <v>233</v>
      </c>
      <c r="D114" s="53">
        <v>48.22</v>
      </c>
    </row>
    <row r="115" spans="1:4" ht="12.75">
      <c r="A115" s="3">
        <v>85</v>
      </c>
      <c r="B115" s="9" t="s">
        <v>24</v>
      </c>
      <c r="C115" s="3" t="s">
        <v>234</v>
      </c>
      <c r="D115" s="53">
        <v>41.97</v>
      </c>
    </row>
    <row r="116" spans="1:4" ht="12.75">
      <c r="A116" s="3">
        <v>125</v>
      </c>
      <c r="B116" s="9" t="s">
        <v>235</v>
      </c>
      <c r="C116" s="3" t="s">
        <v>236</v>
      </c>
      <c r="D116" s="53">
        <v>14.19</v>
      </c>
    </row>
    <row r="117" spans="1:4" ht="12.75">
      <c r="A117" s="3">
        <v>135</v>
      </c>
      <c r="B117" s="9" t="s">
        <v>43</v>
      </c>
      <c r="C117" s="3" t="s">
        <v>237</v>
      </c>
      <c r="D117" s="53">
        <v>7.25</v>
      </c>
    </row>
    <row r="118" spans="1:4" ht="12.75">
      <c r="A118" s="3"/>
      <c r="B118" t="s">
        <v>35</v>
      </c>
      <c r="C118" s="3" t="s">
        <v>238</v>
      </c>
      <c r="D118" s="53">
        <v>1</v>
      </c>
    </row>
    <row r="119" spans="1:4" ht="12.75">
      <c r="A119" s="3">
        <v>144</v>
      </c>
      <c r="B119" t="s">
        <v>171</v>
      </c>
      <c r="D119" s="3"/>
    </row>
    <row r="120" spans="1:4" ht="12.75">
      <c r="A120" s="3"/>
      <c r="D120" s="3"/>
    </row>
    <row r="121" spans="1:4" ht="12.75">
      <c r="A121" s="3"/>
      <c r="B121" s="2" t="s">
        <v>239</v>
      </c>
      <c r="C121" s="2"/>
      <c r="D121" s="2" t="s">
        <v>148</v>
      </c>
    </row>
    <row r="123" spans="1:3" ht="12.75">
      <c r="A123" s="3">
        <v>1</v>
      </c>
      <c r="B123" s="13" t="s">
        <v>240</v>
      </c>
      <c r="C123" s="3" t="s">
        <v>241</v>
      </c>
    </row>
    <row r="124" spans="1:4" ht="12.75">
      <c r="A124" s="3">
        <v>18</v>
      </c>
      <c r="B124" t="s">
        <v>151</v>
      </c>
      <c r="C124" s="3" t="s">
        <v>242</v>
      </c>
      <c r="D124" s="51">
        <v>91.37</v>
      </c>
    </row>
    <row r="125" spans="1:4" ht="12.75">
      <c r="A125" s="3">
        <v>48</v>
      </c>
      <c r="B125" t="s">
        <v>20</v>
      </c>
      <c r="C125" s="3" t="s">
        <v>243</v>
      </c>
      <c r="D125" s="53">
        <v>75.33</v>
      </c>
    </row>
    <row r="126" spans="1:4" ht="12.75">
      <c r="A126" s="3">
        <v>49</v>
      </c>
      <c r="B126" t="s">
        <v>9</v>
      </c>
      <c r="C126" s="3" t="s">
        <v>244</v>
      </c>
      <c r="D126" s="53">
        <v>74.8</v>
      </c>
    </row>
    <row r="127" spans="1:4" ht="12.75">
      <c r="A127" s="3">
        <v>53</v>
      </c>
      <c r="B127" t="s">
        <v>157</v>
      </c>
      <c r="C127" s="3" t="s">
        <v>245</v>
      </c>
      <c r="D127" s="53">
        <v>72.66</v>
      </c>
    </row>
    <row r="128" spans="1:4" ht="12.75">
      <c r="A128" s="3">
        <v>59</v>
      </c>
      <c r="B128" t="s">
        <v>42</v>
      </c>
      <c r="C128" s="3" t="s">
        <v>246</v>
      </c>
      <c r="D128" s="53">
        <v>69.45</v>
      </c>
    </row>
    <row r="129" spans="1:4" ht="12.75">
      <c r="A129" s="3">
        <v>72</v>
      </c>
      <c r="B129" t="s">
        <v>14</v>
      </c>
      <c r="C129" s="3" t="s">
        <v>247</v>
      </c>
      <c r="D129" s="53">
        <v>62.5</v>
      </c>
    </row>
    <row r="130" spans="1:4" ht="12.75">
      <c r="A130" s="3">
        <v>73</v>
      </c>
      <c r="B130" t="s">
        <v>25</v>
      </c>
      <c r="C130" s="3" t="s">
        <v>248</v>
      </c>
      <c r="D130" s="53">
        <v>61.96</v>
      </c>
    </row>
    <row r="131" spans="1:4" ht="12.75">
      <c r="A131" s="3">
        <v>88</v>
      </c>
      <c r="B131" t="s">
        <v>194</v>
      </c>
      <c r="C131" s="3" t="s">
        <v>249</v>
      </c>
      <c r="D131" s="53">
        <v>53.94</v>
      </c>
    </row>
    <row r="132" spans="1:4" ht="12.75">
      <c r="A132" s="3">
        <v>93</v>
      </c>
      <c r="B132" t="s">
        <v>11</v>
      </c>
      <c r="C132" s="3" t="s">
        <v>250</v>
      </c>
      <c r="D132" s="53">
        <v>51.27</v>
      </c>
    </row>
    <row r="133" spans="1:4" ht="12.75">
      <c r="A133" s="3">
        <v>107</v>
      </c>
      <c r="B133" s="9" t="s">
        <v>40</v>
      </c>
      <c r="C133" s="3" t="s">
        <v>251</v>
      </c>
      <c r="D133" s="53">
        <v>43.78</v>
      </c>
    </row>
    <row r="134" spans="1:4" ht="12.75">
      <c r="A134" s="3">
        <v>115</v>
      </c>
      <c r="B134" t="s">
        <v>252</v>
      </c>
      <c r="C134" s="3" t="s">
        <v>253</v>
      </c>
      <c r="D134" s="53">
        <v>39.5</v>
      </c>
    </row>
    <row r="135" spans="1:4" ht="12.75">
      <c r="A135" s="3">
        <v>136</v>
      </c>
      <c r="B135" t="s">
        <v>36</v>
      </c>
      <c r="C135" s="3" t="s">
        <v>254</v>
      </c>
      <c r="D135" s="53">
        <v>28.27</v>
      </c>
    </row>
    <row r="136" spans="1:4" ht="12.75">
      <c r="A136" s="3">
        <v>138</v>
      </c>
      <c r="B136" s="9" t="s">
        <v>37</v>
      </c>
      <c r="C136" s="3" t="s">
        <v>255</v>
      </c>
      <c r="D136" s="53">
        <v>27.2</v>
      </c>
    </row>
    <row r="137" spans="1:4" ht="12.75">
      <c r="A137" s="3">
        <v>142</v>
      </c>
      <c r="B137" s="9" t="s">
        <v>16</v>
      </c>
      <c r="C137" s="3" t="s">
        <v>256</v>
      </c>
      <c r="D137" s="53">
        <v>25.06</v>
      </c>
    </row>
    <row r="138" spans="1:4" ht="12.75">
      <c r="A138" s="3">
        <v>187</v>
      </c>
      <c r="B138" t="s">
        <v>171</v>
      </c>
      <c r="D138" s="3"/>
    </row>
    <row r="140" spans="2:5" ht="12.75">
      <c r="B140" s="3" t="s">
        <v>257</v>
      </c>
      <c r="C140" s="3" t="s">
        <v>258</v>
      </c>
      <c r="D140" s="3" t="s">
        <v>259</v>
      </c>
      <c r="E140" s="3" t="s">
        <v>5</v>
      </c>
    </row>
    <row r="142" spans="2:5" ht="12.75">
      <c r="B142" t="s">
        <v>260</v>
      </c>
      <c r="C142" s="3" t="s">
        <v>261</v>
      </c>
      <c r="D142" s="3" t="s">
        <v>262</v>
      </c>
      <c r="E142" s="3" t="s">
        <v>263</v>
      </c>
    </row>
    <row r="143" spans="2:5" ht="12.75">
      <c r="B143" t="s">
        <v>264</v>
      </c>
      <c r="C143" s="3" t="s">
        <v>265</v>
      </c>
      <c r="D143" s="3" t="s">
        <v>266</v>
      </c>
      <c r="E143" s="3" t="s">
        <v>267</v>
      </c>
    </row>
    <row r="144" spans="2:5" ht="12.75">
      <c r="B144" t="s">
        <v>268</v>
      </c>
      <c r="C144" s="3" t="s">
        <v>269</v>
      </c>
      <c r="D144" s="3" t="s">
        <v>270</v>
      </c>
      <c r="E144" s="3" t="s">
        <v>271</v>
      </c>
    </row>
    <row r="145" spans="2:5" ht="12.75">
      <c r="B145" t="s">
        <v>272</v>
      </c>
      <c r="C145" s="3" t="s">
        <v>273</v>
      </c>
      <c r="D145" s="3" t="s">
        <v>269</v>
      </c>
      <c r="E145" s="3" t="s">
        <v>274</v>
      </c>
    </row>
    <row r="146" spans="2:5" ht="12.75">
      <c r="B146" t="s">
        <v>275</v>
      </c>
      <c r="C146" s="3" t="s">
        <v>276</v>
      </c>
      <c r="D146" s="3" t="s">
        <v>277</v>
      </c>
      <c r="E146" s="3" t="s">
        <v>273</v>
      </c>
    </row>
    <row r="147" spans="2:5" ht="12.75">
      <c r="B147" t="s">
        <v>278</v>
      </c>
      <c r="C147" s="3" t="s">
        <v>279</v>
      </c>
      <c r="D147" s="3" t="s">
        <v>280</v>
      </c>
      <c r="E147" s="3" t="s">
        <v>281</v>
      </c>
    </row>
    <row r="148" spans="2:5" ht="12.75">
      <c r="B148" t="s">
        <v>282</v>
      </c>
      <c r="C148" s="3" t="s">
        <v>283</v>
      </c>
      <c r="D148" s="3" t="s">
        <v>276</v>
      </c>
      <c r="E148" s="3" t="s">
        <v>284</v>
      </c>
    </row>
    <row r="149" spans="2:5" ht="12.75">
      <c r="B149" s="9" t="s">
        <v>285</v>
      </c>
      <c r="C149" s="3" t="s">
        <v>286</v>
      </c>
      <c r="D149" s="3" t="s">
        <v>265</v>
      </c>
      <c r="E149" s="3" t="s">
        <v>287</v>
      </c>
    </row>
    <row r="150" spans="2:5" ht="12.75">
      <c r="B150" s="9" t="s">
        <v>288</v>
      </c>
      <c r="C150" s="3" t="s">
        <v>289</v>
      </c>
      <c r="D150" s="3" t="s">
        <v>265</v>
      </c>
      <c r="E150" s="3" t="s">
        <v>290</v>
      </c>
    </row>
    <row r="151" spans="2:5" ht="12.75">
      <c r="B151" s="9" t="s">
        <v>291</v>
      </c>
      <c r="C151" s="3" t="s">
        <v>292</v>
      </c>
      <c r="D151" s="3" t="s">
        <v>293</v>
      </c>
      <c r="E151" s="3" t="s">
        <v>294</v>
      </c>
    </row>
    <row r="153" spans="1:4" ht="12.75">
      <c r="A153" s="3"/>
      <c r="B153" s="2" t="s">
        <v>766</v>
      </c>
      <c r="C153" s="2"/>
      <c r="D153" s="2" t="s">
        <v>148</v>
      </c>
    </row>
    <row r="155" spans="1:3" ht="12.75">
      <c r="A155" s="3">
        <v>1</v>
      </c>
      <c r="B155" s="59" t="s">
        <v>767</v>
      </c>
      <c r="C155" s="60" t="s">
        <v>768</v>
      </c>
    </row>
    <row r="156" spans="1:4" ht="12.75">
      <c r="A156" s="3">
        <v>16</v>
      </c>
      <c r="B156" t="s">
        <v>151</v>
      </c>
      <c r="C156" s="60" t="s">
        <v>769</v>
      </c>
      <c r="D156" s="51">
        <v>97.793</v>
      </c>
    </row>
    <row r="157" spans="1:4" ht="12.75">
      <c r="A157" s="3">
        <v>46</v>
      </c>
      <c r="B157" s="14" t="s">
        <v>47</v>
      </c>
      <c r="C157" s="60" t="s">
        <v>770</v>
      </c>
      <c r="D157" s="51">
        <v>91.782</v>
      </c>
    </row>
    <row r="158" spans="1:4" ht="12.75">
      <c r="A158" s="3">
        <v>58</v>
      </c>
      <c r="B158" t="s">
        <v>20</v>
      </c>
      <c r="C158" s="60" t="s">
        <v>771</v>
      </c>
      <c r="D158" s="53">
        <v>89.377</v>
      </c>
    </row>
    <row r="159" spans="1:4" ht="12.75">
      <c r="A159" s="3">
        <v>79</v>
      </c>
      <c r="B159" t="s">
        <v>10</v>
      </c>
      <c r="C159" s="60" t="s">
        <v>772</v>
      </c>
      <c r="D159" s="53">
        <v>91.8</v>
      </c>
    </row>
    <row r="160" spans="1:4" ht="12.75">
      <c r="A160" s="3">
        <v>104</v>
      </c>
      <c r="B160" t="s">
        <v>14</v>
      </c>
      <c r="C160" s="60" t="s">
        <v>773</v>
      </c>
      <c r="D160" s="53">
        <v>80.158</v>
      </c>
    </row>
    <row r="161" spans="1:4" ht="12.75">
      <c r="A161" s="3">
        <v>117</v>
      </c>
      <c r="B161" t="s">
        <v>25</v>
      </c>
      <c r="C161" s="60" t="s">
        <v>774</v>
      </c>
      <c r="D161" s="53">
        <v>77.553</v>
      </c>
    </row>
    <row r="162" spans="1:4" ht="12.75">
      <c r="A162" s="3">
        <v>259</v>
      </c>
      <c r="B162" t="s">
        <v>252</v>
      </c>
      <c r="C162" s="60" t="s">
        <v>775</v>
      </c>
      <c r="D162" s="53">
        <v>49.096</v>
      </c>
    </row>
    <row r="163" spans="1:4" ht="12.75">
      <c r="A163" s="3">
        <v>278</v>
      </c>
      <c r="B163" t="s">
        <v>157</v>
      </c>
      <c r="C163" s="60" t="s">
        <v>781</v>
      </c>
      <c r="D163" s="53">
        <v>45.289</v>
      </c>
    </row>
    <row r="164" spans="1:4" ht="12.75">
      <c r="A164" s="3">
        <v>288</v>
      </c>
      <c r="B164" t="s">
        <v>36</v>
      </c>
      <c r="C164" s="60" t="s">
        <v>776</v>
      </c>
      <c r="D164" s="53">
        <v>43.285</v>
      </c>
    </row>
    <row r="165" spans="1:4" ht="12.75">
      <c r="A165" s="3">
        <v>320</v>
      </c>
      <c r="B165" s="9" t="s">
        <v>31</v>
      </c>
      <c r="C165" s="60" t="s">
        <v>777</v>
      </c>
      <c r="D165" s="53">
        <v>36.872</v>
      </c>
    </row>
    <row r="166" spans="1:4" ht="12.75">
      <c r="A166" s="3">
        <v>341</v>
      </c>
      <c r="B166" s="9" t="s">
        <v>37</v>
      </c>
      <c r="C166" s="60" t="s">
        <v>778</v>
      </c>
      <c r="D166" s="53">
        <v>32.663</v>
      </c>
    </row>
    <row r="167" spans="1:4" ht="12.75">
      <c r="A167" s="3">
        <v>388</v>
      </c>
      <c r="B167" t="s">
        <v>33</v>
      </c>
      <c r="C167" s="60" t="s">
        <v>779</v>
      </c>
      <c r="D167" s="53">
        <v>23.244</v>
      </c>
    </row>
    <row r="168" spans="1:4" ht="12.75">
      <c r="A168" s="3">
        <v>446</v>
      </c>
      <c r="B168" s="9" t="s">
        <v>16</v>
      </c>
      <c r="C168" s="60" t="s">
        <v>780</v>
      </c>
      <c r="D168" s="53">
        <v>11.621</v>
      </c>
    </row>
    <row r="169" spans="1:4" ht="12.75">
      <c r="A169" s="3">
        <v>499</v>
      </c>
      <c r="B169" t="s">
        <v>171</v>
      </c>
      <c r="C169" s="3" t="s">
        <v>251</v>
      </c>
      <c r="D169" s="53">
        <v>43.78</v>
      </c>
    </row>
    <row r="171" spans="1:4" ht="12.75">
      <c r="A171" s="3"/>
      <c r="B171" s="2" t="s">
        <v>782</v>
      </c>
      <c r="C171" s="2"/>
      <c r="D171" s="2" t="s">
        <v>148</v>
      </c>
    </row>
    <row r="173" spans="1:3" ht="12.75">
      <c r="A173" s="3">
        <v>1</v>
      </c>
      <c r="B173" s="59" t="s">
        <v>783</v>
      </c>
      <c r="C173" s="60" t="s">
        <v>784</v>
      </c>
    </row>
    <row r="174" spans="1:4" ht="12.75">
      <c r="A174" s="3">
        <v>77</v>
      </c>
      <c r="B174" t="s">
        <v>11</v>
      </c>
      <c r="C174" s="60" t="s">
        <v>785</v>
      </c>
      <c r="D174" s="51">
        <v>74.81</v>
      </c>
    </row>
    <row r="175" spans="1:4" ht="12.75">
      <c r="A175" s="3">
        <v>150</v>
      </c>
      <c r="B175" s="9" t="s">
        <v>38</v>
      </c>
      <c r="C175" s="60" t="s">
        <v>786</v>
      </c>
      <c r="D175" s="51">
        <v>49.98</v>
      </c>
    </row>
    <row r="176" spans="1:4" ht="12.75">
      <c r="A176" s="3">
        <v>294</v>
      </c>
      <c r="B176" t="s">
        <v>171</v>
      </c>
      <c r="C176" s="3" t="s">
        <v>251</v>
      </c>
      <c r="D176" s="53"/>
    </row>
    <row r="178" spans="3:10" ht="12.75">
      <c r="C178" s="3" t="s">
        <v>789</v>
      </c>
      <c r="G178" t="s">
        <v>790</v>
      </c>
      <c r="J178" t="s">
        <v>791</v>
      </c>
    </row>
    <row r="179" spans="1:3" ht="12.75">
      <c r="A179" s="3"/>
      <c r="B179" s="59"/>
      <c r="C179" s="60"/>
    </row>
    <row r="180" spans="1:7" ht="12.75">
      <c r="A180" s="3"/>
      <c r="B180" t="s">
        <v>151</v>
      </c>
      <c r="C180">
        <v>0</v>
      </c>
      <c r="G180" t="s">
        <v>803</v>
      </c>
    </row>
    <row r="181" spans="1:8" ht="12.75">
      <c r="A181" s="3"/>
      <c r="B181" s="14" t="s">
        <v>47</v>
      </c>
      <c r="C181" t="s">
        <v>792</v>
      </c>
      <c r="D181">
        <v>15</v>
      </c>
      <c r="G181" t="s">
        <v>804</v>
      </c>
      <c r="H181" t="s">
        <v>813</v>
      </c>
    </row>
    <row r="182" spans="1:8" ht="12.75">
      <c r="A182" s="3"/>
      <c r="B182" t="s">
        <v>20</v>
      </c>
      <c r="C182">
        <v>42</v>
      </c>
      <c r="D182">
        <v>27</v>
      </c>
      <c r="G182" t="s">
        <v>805</v>
      </c>
      <c r="H182" t="s">
        <v>814</v>
      </c>
    </row>
    <row r="183" spans="1:8" ht="12.75">
      <c r="A183" s="3"/>
      <c r="B183" t="s">
        <v>14</v>
      </c>
      <c r="C183" t="s">
        <v>793</v>
      </c>
      <c r="D183">
        <v>35</v>
      </c>
      <c r="G183" t="s">
        <v>806</v>
      </c>
      <c r="H183">
        <v>38</v>
      </c>
    </row>
    <row r="184" spans="1:4" ht="12.75">
      <c r="A184" s="3"/>
      <c r="B184" t="s">
        <v>157</v>
      </c>
      <c r="C184" t="s">
        <v>794</v>
      </c>
      <c r="D184">
        <v>30</v>
      </c>
    </row>
    <row r="185" spans="1:8" ht="12.75">
      <c r="A185" s="3"/>
      <c r="B185" t="s">
        <v>25</v>
      </c>
      <c r="C185" t="s">
        <v>795</v>
      </c>
      <c r="D185">
        <v>5</v>
      </c>
      <c r="G185" t="s">
        <v>807</v>
      </c>
      <c r="H185" t="s">
        <v>815</v>
      </c>
    </row>
    <row r="186" spans="1:4" ht="12.75">
      <c r="A186" s="3"/>
      <c r="B186" s="9" t="s">
        <v>37</v>
      </c>
      <c r="C186" t="s">
        <v>796</v>
      </c>
      <c r="D186">
        <v>25</v>
      </c>
    </row>
    <row r="187" spans="1:4" ht="12.75">
      <c r="A187" s="3"/>
      <c r="B187" t="s">
        <v>11</v>
      </c>
      <c r="C187" t="s">
        <v>797</v>
      </c>
      <c r="D187">
        <v>4</v>
      </c>
    </row>
    <row r="188" spans="1:4" ht="12.75">
      <c r="A188" s="3"/>
      <c r="B188" s="9" t="s">
        <v>16</v>
      </c>
      <c r="C188" t="s">
        <v>798</v>
      </c>
      <c r="D188">
        <v>33</v>
      </c>
    </row>
    <row r="189" spans="1:4" ht="12.75">
      <c r="A189" s="3"/>
      <c r="B189" s="9" t="s">
        <v>31</v>
      </c>
      <c r="C189" t="s">
        <v>799</v>
      </c>
      <c r="D189">
        <v>3</v>
      </c>
    </row>
    <row r="190" spans="1:4" ht="12.75">
      <c r="A190" s="3"/>
      <c r="B190" s="9" t="s">
        <v>38</v>
      </c>
      <c r="C190" t="s">
        <v>800</v>
      </c>
      <c r="D190">
        <v>36</v>
      </c>
    </row>
    <row r="191" spans="1:4" ht="12.75">
      <c r="A191" s="3"/>
      <c r="B191" t="s">
        <v>33</v>
      </c>
      <c r="C191" t="s">
        <v>801</v>
      </c>
      <c r="D191">
        <v>4</v>
      </c>
    </row>
    <row r="192" spans="1:8" ht="12.75">
      <c r="A192" s="3"/>
      <c r="B192" t="s">
        <v>252</v>
      </c>
      <c r="C192" t="s">
        <v>802</v>
      </c>
      <c r="D192">
        <v>53</v>
      </c>
      <c r="G192" t="s">
        <v>808</v>
      </c>
      <c r="H192">
        <v>15</v>
      </c>
    </row>
    <row r="193" spans="1:4" ht="12.75">
      <c r="A193" s="3"/>
      <c r="C193" s="60"/>
      <c r="D193" s="51"/>
    </row>
    <row r="194" spans="1:8" ht="12.75">
      <c r="A194" s="3"/>
      <c r="B194" t="s">
        <v>157</v>
      </c>
      <c r="C194" s="3"/>
      <c r="D194" s="53"/>
      <c r="G194" t="s">
        <v>809</v>
      </c>
      <c r="H194">
        <v>31</v>
      </c>
    </row>
    <row r="195" ht="12.75">
      <c r="B195" t="s">
        <v>36</v>
      </c>
    </row>
    <row r="196" spans="2:8" ht="12.75">
      <c r="B196" s="9" t="s">
        <v>31</v>
      </c>
      <c r="G196" t="s">
        <v>810</v>
      </c>
      <c r="H196" t="s">
        <v>816</v>
      </c>
    </row>
    <row r="197" spans="2:8" ht="12.75">
      <c r="B197" s="9" t="s">
        <v>37</v>
      </c>
      <c r="G197" t="s">
        <v>811</v>
      </c>
      <c r="H197">
        <v>57</v>
      </c>
    </row>
    <row r="198" spans="2:8" ht="12.75">
      <c r="B198" t="s">
        <v>33</v>
      </c>
      <c r="G198" t="s">
        <v>812</v>
      </c>
      <c r="H198" t="s">
        <v>817</v>
      </c>
    </row>
    <row r="200" spans="1:4" ht="12.75">
      <c r="A200" s="3"/>
      <c r="B200" s="2" t="s">
        <v>820</v>
      </c>
      <c r="C200" s="2"/>
      <c r="D200" s="2" t="s">
        <v>148</v>
      </c>
    </row>
    <row r="202" spans="1:3" ht="12.75">
      <c r="A202" s="3">
        <v>1</v>
      </c>
      <c r="B202" s="59" t="s">
        <v>821</v>
      </c>
      <c r="C202" s="60" t="s">
        <v>822</v>
      </c>
    </row>
    <row r="203" spans="1:4" ht="12.75">
      <c r="A203" s="3">
        <v>25</v>
      </c>
      <c r="B203" t="s">
        <v>151</v>
      </c>
      <c r="C203" s="60" t="s">
        <v>607</v>
      </c>
      <c r="D203" s="51">
        <v>93.897</v>
      </c>
    </row>
    <row r="204" spans="1:4" ht="12.75">
      <c r="A204" s="3">
        <v>109</v>
      </c>
      <c r="B204" t="s">
        <v>20</v>
      </c>
      <c r="C204" s="60" t="s">
        <v>823</v>
      </c>
      <c r="D204" s="53">
        <v>70.034</v>
      </c>
    </row>
    <row r="205" spans="1:4" ht="12.75">
      <c r="A205" s="3">
        <v>130</v>
      </c>
      <c r="B205" t="s">
        <v>25</v>
      </c>
      <c r="C205" s="60" t="s">
        <v>824</v>
      </c>
      <c r="D205" s="53">
        <v>64.068</v>
      </c>
    </row>
    <row r="206" spans="1:4" ht="12.75">
      <c r="A206" s="3">
        <v>134</v>
      </c>
      <c r="B206" t="s">
        <v>14</v>
      </c>
      <c r="C206" s="60" t="s">
        <v>825</v>
      </c>
      <c r="D206" s="53">
        <v>62.932</v>
      </c>
    </row>
    <row r="207" spans="1:4" ht="12.75">
      <c r="A207" s="3">
        <v>141</v>
      </c>
      <c r="B207" s="14" t="s">
        <v>47</v>
      </c>
      <c r="C207" s="60" t="s">
        <v>387</v>
      </c>
      <c r="D207" s="51">
        <v>60.943</v>
      </c>
    </row>
    <row r="208" spans="1:4" ht="12.75">
      <c r="A208" s="3">
        <v>168</v>
      </c>
      <c r="B208" t="s">
        <v>18</v>
      </c>
      <c r="C208" s="60" t="s">
        <v>826</v>
      </c>
      <c r="D208" s="53">
        <v>53.273</v>
      </c>
    </row>
    <row r="209" spans="1:4" ht="12.75">
      <c r="A209" s="3">
        <v>222</v>
      </c>
      <c r="B209" t="s">
        <v>11</v>
      </c>
      <c r="C209" s="60" t="s">
        <v>215</v>
      </c>
      <c r="D209" s="53">
        <v>37.932</v>
      </c>
    </row>
    <row r="210" spans="1:4" ht="12.75">
      <c r="A210" s="3">
        <v>233</v>
      </c>
      <c r="B210" s="9" t="s">
        <v>40</v>
      </c>
      <c r="C210" s="60" t="s">
        <v>827</v>
      </c>
      <c r="D210" s="53">
        <v>34.807</v>
      </c>
    </row>
    <row r="211" spans="1:4" ht="12.75">
      <c r="A211" s="3">
        <v>243</v>
      </c>
      <c r="B211" t="s">
        <v>157</v>
      </c>
      <c r="C211" s="60" t="s">
        <v>828</v>
      </c>
      <c r="D211" s="53">
        <v>31.966</v>
      </c>
    </row>
    <row r="212" spans="1:4" ht="12.75">
      <c r="A212" s="3">
        <v>304</v>
      </c>
      <c r="B212" s="9" t="s">
        <v>31</v>
      </c>
      <c r="C212" s="60" t="s">
        <v>829</v>
      </c>
      <c r="D212" s="53">
        <v>14.636</v>
      </c>
    </row>
    <row r="213" spans="1:4" ht="12.75">
      <c r="A213" s="3">
        <v>306</v>
      </c>
      <c r="B213" s="9" t="s">
        <v>16</v>
      </c>
      <c r="C213" s="60" t="s">
        <v>830</v>
      </c>
      <c r="D213" s="53">
        <v>14.068</v>
      </c>
    </row>
    <row r="214" spans="1:4" ht="12.75">
      <c r="A214" s="3">
        <v>335</v>
      </c>
      <c r="B214" s="9" t="s">
        <v>818</v>
      </c>
      <c r="C214" s="60" t="s">
        <v>831</v>
      </c>
      <c r="D214" s="53">
        <v>5.83</v>
      </c>
    </row>
    <row r="215" spans="1:4" ht="12.75">
      <c r="A215" s="3">
        <v>336</v>
      </c>
      <c r="B215" t="s">
        <v>252</v>
      </c>
      <c r="C215" s="60" t="s">
        <v>831</v>
      </c>
      <c r="D215" s="53">
        <v>5.545</v>
      </c>
    </row>
    <row r="216" spans="1:4" ht="12.75">
      <c r="A216" s="3">
        <v>347</v>
      </c>
      <c r="B216" s="9" t="s">
        <v>43</v>
      </c>
      <c r="C216" s="60" t="s">
        <v>832</v>
      </c>
      <c r="D216" s="53">
        <v>2.42</v>
      </c>
    </row>
    <row r="217" spans="1:4" ht="12.75">
      <c r="A217" s="3">
        <v>348</v>
      </c>
      <c r="B217" t="s">
        <v>35</v>
      </c>
      <c r="C217" s="60" t="s">
        <v>832</v>
      </c>
      <c r="D217" s="53">
        <v>1</v>
      </c>
    </row>
    <row r="218" spans="1:4" ht="12.75">
      <c r="A218" s="3">
        <v>352</v>
      </c>
      <c r="B218" t="s">
        <v>171</v>
      </c>
      <c r="C218" s="3"/>
      <c r="D218" s="53"/>
    </row>
    <row r="220" spans="1:4" ht="12.75">
      <c r="A220" s="3"/>
      <c r="B220" s="2" t="s">
        <v>834</v>
      </c>
      <c r="C220" s="2"/>
      <c r="D220" s="2" t="s">
        <v>148</v>
      </c>
    </row>
    <row r="222" spans="1:3" ht="12.75">
      <c r="A222" s="3">
        <v>1</v>
      </c>
      <c r="B222" s="59" t="s">
        <v>835</v>
      </c>
      <c r="C222" s="60" t="s">
        <v>836</v>
      </c>
    </row>
    <row r="223" spans="1:4" ht="12.75">
      <c r="A223" s="3">
        <v>4</v>
      </c>
      <c r="B223" s="14" t="s">
        <v>47</v>
      </c>
      <c r="C223" s="60" t="s">
        <v>837</v>
      </c>
      <c r="D223" s="51">
        <v>95.595</v>
      </c>
    </row>
    <row r="224" spans="1:4" ht="12.75">
      <c r="A224" s="3">
        <v>7</v>
      </c>
      <c r="B224" t="s">
        <v>20</v>
      </c>
      <c r="C224" s="60" t="s">
        <v>838</v>
      </c>
      <c r="D224" s="53">
        <v>91.541</v>
      </c>
    </row>
    <row r="225" spans="1:4" ht="12.75">
      <c r="A225" s="3">
        <v>11</v>
      </c>
      <c r="B225" t="s">
        <v>21</v>
      </c>
      <c r="C225" s="60" t="s">
        <v>839</v>
      </c>
      <c r="D225" s="53">
        <v>86.135</v>
      </c>
    </row>
    <row r="226" spans="1:4" ht="12.75">
      <c r="A226" s="3">
        <v>14</v>
      </c>
      <c r="B226" t="s">
        <v>26</v>
      </c>
      <c r="C226" s="60" t="s">
        <v>840</v>
      </c>
      <c r="D226" s="53">
        <v>82.081</v>
      </c>
    </row>
    <row r="227" spans="1:4" ht="12.75">
      <c r="A227" s="3">
        <v>15</v>
      </c>
      <c r="B227" t="s">
        <v>25</v>
      </c>
      <c r="C227" s="60" t="s">
        <v>539</v>
      </c>
      <c r="D227" s="53">
        <v>80.729</v>
      </c>
    </row>
    <row r="228" spans="1:4" ht="12.75">
      <c r="A228" s="3">
        <v>20</v>
      </c>
      <c r="B228" t="s">
        <v>36</v>
      </c>
      <c r="C228" s="60" t="s">
        <v>841</v>
      </c>
      <c r="D228" s="53">
        <v>73.973</v>
      </c>
    </row>
    <row r="229" spans="1:4" ht="12.75">
      <c r="A229" s="3">
        <v>74</v>
      </c>
      <c r="B229" t="s">
        <v>171</v>
      </c>
      <c r="C229" s="3"/>
      <c r="D229" s="53"/>
    </row>
    <row r="231" spans="1:4" ht="12.75">
      <c r="A231" s="3"/>
      <c r="B231" s="2" t="s">
        <v>847</v>
      </c>
      <c r="C231" s="2"/>
      <c r="D231" s="2" t="s">
        <v>148</v>
      </c>
    </row>
    <row r="233" spans="1:3" ht="12.75">
      <c r="A233" s="3">
        <v>1</v>
      </c>
      <c r="B233" s="59" t="s">
        <v>658</v>
      </c>
      <c r="C233" s="60" t="s">
        <v>848</v>
      </c>
    </row>
    <row r="234" spans="1:4" ht="12.75">
      <c r="A234" s="3">
        <v>14</v>
      </c>
      <c r="B234" t="s">
        <v>151</v>
      </c>
      <c r="C234" s="60" t="s">
        <v>849</v>
      </c>
      <c r="D234" s="51">
        <v>94.365</v>
      </c>
    </row>
    <row r="235" spans="1:4" ht="12.75">
      <c r="A235" s="3">
        <v>65</v>
      </c>
      <c r="B235" t="s">
        <v>20</v>
      </c>
      <c r="C235" s="60" t="s">
        <v>850</v>
      </c>
      <c r="D235" s="53">
        <v>70.194</v>
      </c>
    </row>
    <row r="236" spans="1:4" ht="12.75">
      <c r="A236" s="3">
        <v>70</v>
      </c>
      <c r="B236" t="s">
        <v>14</v>
      </c>
      <c r="C236" s="60" t="s">
        <v>851</v>
      </c>
      <c r="D236" s="53">
        <v>67.825</v>
      </c>
    </row>
    <row r="237" spans="1:4" ht="12.75">
      <c r="A237" s="3">
        <v>97</v>
      </c>
      <c r="B237" t="s">
        <v>21</v>
      </c>
      <c r="C237" s="60" t="s">
        <v>852</v>
      </c>
      <c r="D237" s="53">
        <v>55.028</v>
      </c>
    </row>
    <row r="238" spans="1:4" ht="12.75">
      <c r="A238" s="3">
        <v>107</v>
      </c>
      <c r="B238" t="s">
        <v>194</v>
      </c>
      <c r="C238" s="60" t="s">
        <v>853</v>
      </c>
      <c r="D238" s="53">
        <v>50.289</v>
      </c>
    </row>
    <row r="239" spans="1:4" ht="12.75">
      <c r="A239" s="3">
        <v>123</v>
      </c>
      <c r="B239" t="s">
        <v>36</v>
      </c>
      <c r="C239" s="60" t="s">
        <v>854</v>
      </c>
      <c r="D239" s="53">
        <v>42.706</v>
      </c>
    </row>
    <row r="240" spans="1:4" ht="12.75">
      <c r="A240" s="3">
        <v>160</v>
      </c>
      <c r="B240" t="s">
        <v>11</v>
      </c>
      <c r="C240" s="60" t="s">
        <v>842</v>
      </c>
      <c r="D240" s="53">
        <v>25.171</v>
      </c>
    </row>
    <row r="241" spans="1:4" ht="12.75">
      <c r="A241" s="3">
        <v>161</v>
      </c>
      <c r="B241" s="9" t="s">
        <v>31</v>
      </c>
      <c r="C241" s="60" t="s">
        <v>855</v>
      </c>
      <c r="D241" s="53">
        <v>24.67</v>
      </c>
    </row>
    <row r="242" spans="1:4" ht="12.75">
      <c r="A242" s="3">
        <v>211</v>
      </c>
      <c r="B242" t="s">
        <v>171</v>
      </c>
      <c r="C242" s="3"/>
      <c r="D242" s="53"/>
    </row>
    <row r="243" spans="1:4" ht="12.75">
      <c r="A243" s="3"/>
      <c r="C243" s="3"/>
      <c r="D243" s="53"/>
    </row>
    <row r="244" spans="1:4" ht="12.75">
      <c r="A244" s="3"/>
      <c r="B244" s="2" t="s">
        <v>856</v>
      </c>
      <c r="C244" s="2"/>
      <c r="D244" s="2" t="s">
        <v>148</v>
      </c>
    </row>
    <row r="246" spans="1:3" ht="12.75">
      <c r="A246" s="3">
        <v>1</v>
      </c>
      <c r="B246" s="59" t="s">
        <v>658</v>
      </c>
      <c r="C246" s="60" t="s">
        <v>857</v>
      </c>
    </row>
    <row r="247" spans="1:4" ht="12.75">
      <c r="A247" s="3">
        <v>37</v>
      </c>
      <c r="B247" t="s">
        <v>20</v>
      </c>
      <c r="C247" s="60" t="s">
        <v>858</v>
      </c>
      <c r="D247" s="53">
        <v>77.582</v>
      </c>
    </row>
    <row r="248" spans="1:4" ht="12.75">
      <c r="A248" s="3">
        <v>47</v>
      </c>
      <c r="B248" t="s">
        <v>9</v>
      </c>
      <c r="C248" s="60" t="s">
        <v>859</v>
      </c>
      <c r="D248" s="53">
        <v>71.253</v>
      </c>
    </row>
    <row r="249" spans="1:4" ht="12.75">
      <c r="A249" s="3">
        <v>93</v>
      </c>
      <c r="B249" t="s">
        <v>33</v>
      </c>
      <c r="C249" s="60" t="s">
        <v>860</v>
      </c>
      <c r="D249" s="53">
        <v>42.139</v>
      </c>
    </row>
    <row r="250" spans="1:4" ht="12.75">
      <c r="A250" s="3">
        <v>102</v>
      </c>
      <c r="B250" t="s">
        <v>22</v>
      </c>
      <c r="C250" s="60" t="s">
        <v>861</v>
      </c>
      <c r="D250" s="51">
        <v>36.443</v>
      </c>
    </row>
    <row r="251" spans="1:4" ht="12.75">
      <c r="A251" s="3">
        <v>104</v>
      </c>
      <c r="B251" s="9" t="s">
        <v>12</v>
      </c>
      <c r="C251" s="60" t="s">
        <v>862</v>
      </c>
      <c r="D251" s="53">
        <v>35.177</v>
      </c>
    </row>
    <row r="252" spans="1:4" ht="12.75">
      <c r="A252" s="3">
        <v>142</v>
      </c>
      <c r="B252" s="9" t="s">
        <v>863</v>
      </c>
      <c r="C252" s="60" t="s">
        <v>864</v>
      </c>
      <c r="D252" s="53">
        <v>11.127</v>
      </c>
    </row>
    <row r="253" spans="1:4" ht="12.75">
      <c r="A253" s="3">
        <v>143</v>
      </c>
      <c r="B253" t="s">
        <v>865</v>
      </c>
      <c r="C253" s="60" t="s">
        <v>866</v>
      </c>
      <c r="D253" s="53">
        <v>10.494</v>
      </c>
    </row>
    <row r="254" spans="1:4" ht="12.75">
      <c r="A254" s="3">
        <v>144</v>
      </c>
      <c r="B254" s="9" t="s">
        <v>43</v>
      </c>
      <c r="C254" s="60" t="s">
        <v>867</v>
      </c>
      <c r="D254" s="53">
        <v>9.861</v>
      </c>
    </row>
    <row r="255" spans="1:4" ht="12.75">
      <c r="A255" s="3">
        <v>158</v>
      </c>
      <c r="B255" t="s">
        <v>171</v>
      </c>
      <c r="C255" s="3"/>
      <c r="D255" s="53"/>
    </row>
    <row r="257" spans="1:4" ht="12.75">
      <c r="A257" s="3"/>
      <c r="B257" s="2" t="s">
        <v>868</v>
      </c>
      <c r="C257" s="2"/>
      <c r="D257" s="2" t="s">
        <v>148</v>
      </c>
    </row>
    <row r="259" spans="1:3" ht="12.75">
      <c r="A259" s="3">
        <v>1</v>
      </c>
      <c r="B259" s="59" t="s">
        <v>869</v>
      </c>
      <c r="C259" s="60" t="s">
        <v>870</v>
      </c>
    </row>
    <row r="260" spans="1:4" ht="12.75">
      <c r="A260" s="3">
        <v>75</v>
      </c>
      <c r="B260" t="s">
        <v>28</v>
      </c>
      <c r="C260" s="60" t="s">
        <v>871</v>
      </c>
      <c r="D260" s="51">
        <v>81.211</v>
      </c>
    </row>
    <row r="261" spans="1:4" ht="12.75">
      <c r="A261" s="3">
        <v>203</v>
      </c>
      <c r="B261" t="s">
        <v>11</v>
      </c>
      <c r="C261" s="60" t="s">
        <v>872</v>
      </c>
      <c r="D261" s="53">
        <v>47.438</v>
      </c>
    </row>
    <row r="262" spans="1:4" ht="12.75">
      <c r="A262" s="3">
        <v>219</v>
      </c>
      <c r="B262" t="s">
        <v>252</v>
      </c>
      <c r="C262" s="60" t="s">
        <v>873</v>
      </c>
      <c r="D262" s="53">
        <v>43.216</v>
      </c>
    </row>
    <row r="263" spans="1:4" ht="12.75">
      <c r="A263" s="3">
        <v>285</v>
      </c>
      <c r="B263" s="9" t="s">
        <v>31</v>
      </c>
      <c r="C263" s="60" t="s">
        <v>874</v>
      </c>
      <c r="D263" s="53">
        <v>25.802</v>
      </c>
    </row>
    <row r="264" spans="1:4" ht="12.75">
      <c r="A264" s="3">
        <v>379</v>
      </c>
      <c r="B264" t="s">
        <v>171</v>
      </c>
      <c r="C264" s="3"/>
      <c r="D264" s="53"/>
    </row>
    <row r="266" spans="1:4" ht="12.75">
      <c r="A266" s="3"/>
      <c r="B266" s="2" t="s">
        <v>875</v>
      </c>
      <c r="C266" s="2"/>
      <c r="D266" s="2" t="s">
        <v>148</v>
      </c>
    </row>
    <row r="268" spans="1:3" ht="12.75">
      <c r="A268" s="3">
        <v>1</v>
      </c>
      <c r="B268" s="59" t="s">
        <v>205</v>
      </c>
      <c r="C268" s="60" t="s">
        <v>870</v>
      </c>
    </row>
    <row r="269" spans="1:4" ht="12.75">
      <c r="A269" s="3">
        <v>65</v>
      </c>
      <c r="B269" t="s">
        <v>28</v>
      </c>
      <c r="C269" s="60" t="s">
        <v>876</v>
      </c>
      <c r="D269" s="51">
        <v>74.577</v>
      </c>
    </row>
    <row r="270" spans="1:4" ht="12.75">
      <c r="A270" s="3">
        <v>149</v>
      </c>
      <c r="B270" t="s">
        <v>252</v>
      </c>
      <c r="C270" s="60" t="s">
        <v>877</v>
      </c>
      <c r="D270" s="53">
        <v>40.43</v>
      </c>
    </row>
    <row r="271" spans="1:4" ht="12.75">
      <c r="A271" s="3">
        <v>154</v>
      </c>
      <c r="B271" s="9" t="s">
        <v>40</v>
      </c>
      <c r="C271" s="60" t="s">
        <v>878</v>
      </c>
      <c r="D271" s="53">
        <v>38.398</v>
      </c>
    </row>
    <row r="272" spans="1:4" ht="12.75">
      <c r="A272" s="3">
        <v>198</v>
      </c>
      <c r="B272" s="9" t="s">
        <v>31</v>
      </c>
      <c r="C272" s="60" t="s">
        <v>879</v>
      </c>
      <c r="D272" s="53">
        <v>20.512</v>
      </c>
    </row>
    <row r="273" spans="1:4" ht="12.75">
      <c r="A273" s="3">
        <v>199</v>
      </c>
      <c r="B273" t="s">
        <v>11</v>
      </c>
      <c r="C273" s="60" t="s">
        <v>880</v>
      </c>
      <c r="D273" s="53">
        <v>20.106</v>
      </c>
    </row>
    <row r="274" spans="1:4" ht="12.75">
      <c r="A274" s="3">
        <v>208</v>
      </c>
      <c r="B274" t="s">
        <v>33</v>
      </c>
      <c r="C274" s="60" t="s">
        <v>882</v>
      </c>
      <c r="D274" s="53">
        <v>15.19</v>
      </c>
    </row>
    <row r="275" spans="1:4" ht="12.75">
      <c r="A275" s="3">
        <v>241</v>
      </c>
      <c r="B275" t="s">
        <v>35</v>
      </c>
      <c r="C275" s="60" t="s">
        <v>881</v>
      </c>
      <c r="D275" s="53">
        <v>1</v>
      </c>
    </row>
    <row r="276" spans="1:4" ht="12.75">
      <c r="A276" s="3">
        <v>246</v>
      </c>
      <c r="B276" s="9" t="s">
        <v>43</v>
      </c>
      <c r="C276" s="60" t="s">
        <v>881</v>
      </c>
      <c r="D276" s="53">
        <v>1</v>
      </c>
    </row>
    <row r="277" spans="1:4" ht="12.75">
      <c r="A277" s="3">
        <v>246</v>
      </c>
      <c r="B277" t="s">
        <v>171</v>
      </c>
      <c r="C277" s="3"/>
      <c r="D277" s="53"/>
    </row>
    <row r="279" spans="1:4" ht="12.75">
      <c r="A279" s="3"/>
      <c r="B279" s="2" t="s">
        <v>883</v>
      </c>
      <c r="C279" s="2"/>
      <c r="D279" s="2" t="s">
        <v>148</v>
      </c>
    </row>
    <row r="281" spans="1:3" ht="12.75">
      <c r="A281" s="3">
        <v>1</v>
      </c>
      <c r="B281" s="59" t="s">
        <v>821</v>
      </c>
      <c r="C281" s="60" t="s">
        <v>884</v>
      </c>
    </row>
    <row r="282" spans="1:4" ht="12.75">
      <c r="A282" s="3">
        <v>82</v>
      </c>
      <c r="B282" t="s">
        <v>28</v>
      </c>
      <c r="C282" s="60" t="s">
        <v>885</v>
      </c>
      <c r="D282" s="51">
        <v>81.336</v>
      </c>
    </row>
    <row r="283" spans="1:4" ht="12.75">
      <c r="A283" s="3">
        <v>126</v>
      </c>
      <c r="B283" t="s">
        <v>39</v>
      </c>
      <c r="C283" s="60" t="s">
        <v>886</v>
      </c>
      <c r="D283" s="53">
        <v>70.784</v>
      </c>
    </row>
    <row r="284" spans="1:4" ht="12.75">
      <c r="A284" s="3">
        <v>196</v>
      </c>
      <c r="B284" t="s">
        <v>25</v>
      </c>
      <c r="C284" s="60" t="s">
        <v>887</v>
      </c>
      <c r="D284" s="53">
        <v>53.998</v>
      </c>
    </row>
    <row r="285" spans="1:4" ht="12.75">
      <c r="A285" s="3">
        <v>204</v>
      </c>
      <c r="B285" t="s">
        <v>14</v>
      </c>
      <c r="C285" s="60" t="s">
        <v>888</v>
      </c>
      <c r="D285" s="53">
        <v>52.079</v>
      </c>
    </row>
    <row r="286" spans="1:4" ht="12.75">
      <c r="A286" s="3">
        <v>309</v>
      </c>
      <c r="B286" t="s">
        <v>11</v>
      </c>
      <c r="C286" s="60" t="s">
        <v>889</v>
      </c>
      <c r="D286" s="53">
        <v>26.899</v>
      </c>
    </row>
    <row r="287" spans="1:4" ht="12.75">
      <c r="A287" s="3">
        <v>368</v>
      </c>
      <c r="B287" s="9" t="s">
        <v>31</v>
      </c>
      <c r="C287" s="60" t="s">
        <v>890</v>
      </c>
      <c r="D287" s="53">
        <v>12.751</v>
      </c>
    </row>
    <row r="288" spans="1:4" ht="12.75">
      <c r="A288" s="3">
        <v>417</v>
      </c>
      <c r="B288" t="s">
        <v>171</v>
      </c>
      <c r="C288" s="3"/>
      <c r="D288" s="53"/>
    </row>
    <row r="290" spans="1:4" ht="12.75">
      <c r="A290" s="3"/>
      <c r="B290" s="2" t="s">
        <v>891</v>
      </c>
      <c r="C290" s="2"/>
      <c r="D290" s="2" t="s">
        <v>148</v>
      </c>
    </row>
    <row r="292" spans="1:3" ht="12.75">
      <c r="A292" s="3">
        <v>1</v>
      </c>
      <c r="B292" s="59" t="s">
        <v>892</v>
      </c>
      <c r="C292" s="60" t="s">
        <v>893</v>
      </c>
    </row>
    <row r="293" spans="1:4" ht="12.75">
      <c r="A293" s="3">
        <v>12</v>
      </c>
      <c r="B293" t="s">
        <v>151</v>
      </c>
      <c r="C293" s="60" t="s">
        <v>894</v>
      </c>
      <c r="D293" s="51">
        <v>88.368</v>
      </c>
    </row>
    <row r="294" spans="1:4" ht="12.75">
      <c r="A294" s="3">
        <v>28</v>
      </c>
      <c r="B294" t="s">
        <v>20</v>
      </c>
      <c r="C294" s="60" t="s">
        <v>895</v>
      </c>
      <c r="D294" s="53">
        <v>71.526</v>
      </c>
    </row>
    <row r="295" spans="1:4" ht="12.75">
      <c r="A295" s="3">
        <v>32</v>
      </c>
      <c r="B295" t="s">
        <v>14</v>
      </c>
      <c r="C295" s="60" t="s">
        <v>896</v>
      </c>
      <c r="D295" s="53">
        <v>67.316</v>
      </c>
    </row>
    <row r="296" spans="1:4" ht="12.75">
      <c r="A296" s="3">
        <v>38</v>
      </c>
      <c r="B296" t="s">
        <v>6</v>
      </c>
      <c r="C296" s="60" t="s">
        <v>897</v>
      </c>
      <c r="D296" s="53">
        <v>61</v>
      </c>
    </row>
    <row r="297" spans="1:4" ht="12.75">
      <c r="A297" s="3">
        <v>42</v>
      </c>
      <c r="B297" t="s">
        <v>42</v>
      </c>
      <c r="C297" s="60" t="s">
        <v>898</v>
      </c>
      <c r="D297" s="53">
        <v>56.789</v>
      </c>
    </row>
    <row r="298" spans="1:4" ht="12.75">
      <c r="A298" s="3">
        <v>47</v>
      </c>
      <c r="B298" t="s">
        <v>11</v>
      </c>
      <c r="C298" s="60" t="s">
        <v>899</v>
      </c>
      <c r="D298" s="53">
        <v>51.526</v>
      </c>
    </row>
    <row r="299" spans="1:4" ht="12.75">
      <c r="A299" s="3">
        <v>57</v>
      </c>
      <c r="B299" s="9" t="s">
        <v>40</v>
      </c>
      <c r="C299" s="60" t="s">
        <v>900</v>
      </c>
      <c r="D299" s="53">
        <v>41</v>
      </c>
    </row>
    <row r="300" spans="1:4" ht="12.75">
      <c r="A300" s="3">
        <v>65</v>
      </c>
      <c r="B300" s="9" t="s">
        <v>31</v>
      </c>
      <c r="C300" s="60" t="s">
        <v>901</v>
      </c>
      <c r="D300" s="53">
        <v>32.579</v>
      </c>
    </row>
    <row r="301" spans="1:4" ht="12.75">
      <c r="A301" s="3">
        <v>95</v>
      </c>
      <c r="B301" t="s">
        <v>171</v>
      </c>
      <c r="C301" s="3"/>
      <c r="D301" s="53"/>
    </row>
    <row r="303" spans="1:4" ht="12.75">
      <c r="A303" s="3"/>
      <c r="B303" s="2" t="s">
        <v>904</v>
      </c>
      <c r="C303" s="2"/>
      <c r="D303" s="2" t="s">
        <v>148</v>
      </c>
    </row>
    <row r="305" spans="1:3" ht="12.75">
      <c r="A305" s="3">
        <v>1</v>
      </c>
      <c r="B305" s="59" t="s">
        <v>821</v>
      </c>
      <c r="C305" s="60" t="s">
        <v>905</v>
      </c>
    </row>
    <row r="306" spans="1:4" ht="12.75">
      <c r="A306" s="3">
        <v>53</v>
      </c>
      <c r="B306" t="s">
        <v>28</v>
      </c>
      <c r="C306" s="60" t="s">
        <v>507</v>
      </c>
      <c r="D306" s="51">
        <v>84.89</v>
      </c>
    </row>
    <row r="307" spans="1:4" ht="12.75">
      <c r="A307" s="3">
        <v>145</v>
      </c>
      <c r="B307" t="s">
        <v>14</v>
      </c>
      <c r="C307" s="60" t="s">
        <v>906</v>
      </c>
      <c r="D307" s="53">
        <v>56.923</v>
      </c>
    </row>
    <row r="308" spans="1:4" ht="12.75">
      <c r="A308" s="3">
        <v>161</v>
      </c>
      <c r="B308" t="s">
        <v>18</v>
      </c>
      <c r="C308" s="60" t="s">
        <v>907</v>
      </c>
      <c r="D308" s="53">
        <v>52.064</v>
      </c>
    </row>
    <row r="309" spans="1:4" ht="12.75">
      <c r="A309" s="3">
        <v>162</v>
      </c>
      <c r="B309" t="s">
        <v>25</v>
      </c>
      <c r="C309" s="60" t="s">
        <v>908</v>
      </c>
      <c r="D309" s="53">
        <v>51.76</v>
      </c>
    </row>
    <row r="310" spans="1:4" ht="12.75">
      <c r="A310" s="3">
        <v>207</v>
      </c>
      <c r="B310" t="s">
        <v>11</v>
      </c>
      <c r="C310" s="60" t="s">
        <v>909</v>
      </c>
      <c r="D310" s="53">
        <v>38.082</v>
      </c>
    </row>
    <row r="311" spans="1:4" ht="12.75">
      <c r="A311" s="3">
        <v>282</v>
      </c>
      <c r="B311" s="9" t="s">
        <v>31</v>
      </c>
      <c r="C311" s="60" t="s">
        <v>890</v>
      </c>
      <c r="D311" s="53">
        <v>15.286</v>
      </c>
    </row>
    <row r="312" spans="1:4" ht="12.75">
      <c r="A312" s="3">
        <v>320</v>
      </c>
      <c r="B312" t="s">
        <v>35</v>
      </c>
      <c r="C312" s="60" t="s">
        <v>881</v>
      </c>
      <c r="D312" s="53">
        <v>1</v>
      </c>
    </row>
    <row r="313" spans="1:4" ht="12.75">
      <c r="A313" s="3">
        <v>326</v>
      </c>
      <c r="B313" t="s">
        <v>171</v>
      </c>
      <c r="C313" s="3"/>
      <c r="D313" s="53"/>
    </row>
    <row r="315" spans="1:4" ht="12.75">
      <c r="A315" s="3"/>
      <c r="B315" s="2" t="s">
        <v>961</v>
      </c>
      <c r="C315" s="2"/>
      <c r="D315" s="2" t="s">
        <v>148</v>
      </c>
    </row>
    <row r="317" spans="1:3" ht="12.75">
      <c r="A317" s="3">
        <v>1</v>
      </c>
      <c r="B317" s="59" t="s">
        <v>962</v>
      </c>
      <c r="C317" s="60" t="s">
        <v>963</v>
      </c>
    </row>
    <row r="318" spans="1:4" ht="12.75">
      <c r="A318" s="3">
        <v>191</v>
      </c>
      <c r="B318" t="s">
        <v>151</v>
      </c>
      <c r="C318" s="60" t="s">
        <v>964</v>
      </c>
      <c r="D318" s="51">
        <v>89.466</v>
      </c>
    </row>
    <row r="319" spans="1:4" ht="12.75">
      <c r="A319" s="3">
        <v>432</v>
      </c>
      <c r="B319" t="s">
        <v>20</v>
      </c>
      <c r="C319" s="60" t="s">
        <v>965</v>
      </c>
      <c r="D319" s="53">
        <v>74.913</v>
      </c>
    </row>
    <row r="320" spans="1:4" ht="12.75">
      <c r="A320" s="3">
        <v>1012</v>
      </c>
      <c r="B320" t="s">
        <v>11</v>
      </c>
      <c r="C320" s="60" t="s">
        <v>966</v>
      </c>
      <c r="D320" s="53">
        <v>39.88</v>
      </c>
    </row>
    <row r="321" spans="1:4" ht="12.75">
      <c r="A321" s="3">
        <v>1417</v>
      </c>
      <c r="B321" s="9" t="s">
        <v>37</v>
      </c>
      <c r="C321" s="60" t="s">
        <v>967</v>
      </c>
      <c r="D321" s="53">
        <v>15.432</v>
      </c>
    </row>
    <row r="322" spans="1:4" ht="12.75">
      <c r="A322" s="3">
        <v>1420</v>
      </c>
      <c r="B322" s="9" t="s">
        <v>63</v>
      </c>
      <c r="C322" s="60" t="s">
        <v>968</v>
      </c>
      <c r="D322" s="53">
        <v>15.251</v>
      </c>
    </row>
    <row r="323" spans="1:4" ht="12.75">
      <c r="A323" s="3">
        <v>1567</v>
      </c>
      <c r="B323" s="9" t="s">
        <v>31</v>
      </c>
      <c r="C323" s="60" t="s">
        <v>969</v>
      </c>
      <c r="D323" s="53">
        <v>6.37</v>
      </c>
    </row>
    <row r="324" spans="1:4" ht="12.75">
      <c r="A324" s="3">
        <v>1656</v>
      </c>
      <c r="B324" s="9" t="s">
        <v>38</v>
      </c>
      <c r="C324" s="60" t="s">
        <v>970</v>
      </c>
      <c r="D324" s="53">
        <v>1</v>
      </c>
    </row>
    <row r="325" spans="1:4" ht="12.75">
      <c r="A325" s="3">
        <v>1656</v>
      </c>
      <c r="B325" t="s">
        <v>47</v>
      </c>
      <c r="C325" s="60" t="s">
        <v>970</v>
      </c>
      <c r="D325" s="53">
        <v>1</v>
      </c>
    </row>
    <row r="326" spans="1:4" ht="12.75">
      <c r="A326" s="3">
        <v>1656</v>
      </c>
      <c r="B326" t="s">
        <v>171</v>
      </c>
      <c r="C326" s="3"/>
      <c r="D326" s="53"/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A19" sqref="A19"/>
    </sheetView>
  </sheetViews>
  <sheetFormatPr defaultColWidth="11.421875" defaultRowHeight="12.75"/>
  <cols>
    <col min="1" max="1" width="22.8515625" style="0" customWidth="1"/>
    <col min="2" max="2" width="11.421875" style="15" customWidth="1"/>
  </cols>
  <sheetData>
    <row r="1" spans="1:5" ht="12.75">
      <c r="A1" s="19" t="s">
        <v>19</v>
      </c>
      <c r="B1" s="20">
        <v>666.99</v>
      </c>
      <c r="D1" s="8"/>
      <c r="E1" s="8"/>
    </row>
    <row r="2" spans="1:5" ht="12.75">
      <c r="A2" s="19" t="s">
        <v>47</v>
      </c>
      <c r="B2" s="20">
        <v>617.43</v>
      </c>
      <c r="D2" s="8"/>
      <c r="E2" s="8"/>
    </row>
    <row r="3" spans="1:2" ht="12.75">
      <c r="A3" s="19" t="s">
        <v>20</v>
      </c>
      <c r="B3" s="20">
        <v>585.01</v>
      </c>
    </row>
    <row r="4" spans="1:5" ht="12.75">
      <c r="A4" s="19" t="s">
        <v>28</v>
      </c>
      <c r="B4" s="20">
        <v>582.34</v>
      </c>
      <c r="D4" s="8"/>
      <c r="E4" s="8"/>
    </row>
    <row r="5" spans="1:5" ht="12.75">
      <c r="A5" s="19" t="s">
        <v>25</v>
      </c>
      <c r="B5" s="20">
        <v>502.9</v>
      </c>
      <c r="C5" s="8"/>
      <c r="D5" s="8"/>
      <c r="E5" s="8"/>
    </row>
    <row r="6" spans="1:2" ht="12.75">
      <c r="A6" s="19" t="s">
        <v>7</v>
      </c>
      <c r="B6" s="8">
        <v>474.58</v>
      </c>
    </row>
    <row r="7" spans="1:5" ht="12.75">
      <c r="A7" s="19" t="s">
        <v>14</v>
      </c>
      <c r="B7" s="20">
        <v>461.57</v>
      </c>
      <c r="D7" s="8"/>
      <c r="E7" s="8"/>
    </row>
    <row r="8" spans="1:5" ht="12.75">
      <c r="A8" s="19" t="s">
        <v>21</v>
      </c>
      <c r="B8" s="20">
        <v>436.7</v>
      </c>
      <c r="D8" s="8"/>
      <c r="E8" s="8"/>
    </row>
    <row r="9" spans="1:5" s="19" customFormat="1" ht="12.75">
      <c r="A9" s="19" t="s">
        <v>11</v>
      </c>
      <c r="B9" s="20">
        <v>413.21</v>
      </c>
      <c r="D9" s="22"/>
      <c r="E9" s="22"/>
    </row>
    <row r="10" spans="1:2" ht="12.75">
      <c r="A10" s="19" t="s">
        <v>18</v>
      </c>
      <c r="B10" s="8">
        <v>398.93</v>
      </c>
    </row>
    <row r="11" spans="1:2" ht="12.75">
      <c r="A11" s="64" t="s">
        <v>9</v>
      </c>
      <c r="B11" s="20">
        <v>372.35</v>
      </c>
    </row>
    <row r="12" spans="1:2" ht="12.75">
      <c r="A12" s="19" t="s">
        <v>42</v>
      </c>
      <c r="B12" s="8">
        <v>360.22</v>
      </c>
    </row>
    <row r="13" spans="1:5" ht="12.75">
      <c r="A13" s="64" t="s">
        <v>36</v>
      </c>
      <c r="B13" s="20">
        <v>335.83</v>
      </c>
      <c r="D13" s="8"/>
      <c r="E13" s="8"/>
    </row>
    <row r="14" spans="1:5" ht="12.75">
      <c r="A14" s="61" t="s">
        <v>40</v>
      </c>
      <c r="B14" s="8">
        <v>326.04</v>
      </c>
      <c r="D14" s="8"/>
      <c r="E14" s="8"/>
    </row>
    <row r="15" spans="1:2" ht="12.75">
      <c r="A15" s="19" t="s">
        <v>59</v>
      </c>
      <c r="B15" s="8">
        <v>302.38</v>
      </c>
    </row>
    <row r="16" spans="1:2" ht="12.75">
      <c r="A16" s="19" t="s">
        <v>46</v>
      </c>
      <c r="B16" s="8">
        <v>258.77</v>
      </c>
    </row>
    <row r="17" spans="1:2" ht="12.75">
      <c r="A17" s="61" t="s">
        <v>31</v>
      </c>
      <c r="B17" s="20">
        <v>238.36</v>
      </c>
    </row>
    <row r="18" spans="1:2" ht="12.75">
      <c r="A18" s="64" t="s">
        <v>33</v>
      </c>
      <c r="B18" s="20">
        <v>139.4</v>
      </c>
    </row>
    <row r="19" spans="1:5" s="19" customFormat="1" ht="12.75">
      <c r="A19" s="19" t="s">
        <v>35</v>
      </c>
      <c r="B19" s="20">
        <v>8.06</v>
      </c>
      <c r="D19" s="22"/>
      <c r="E19" s="22"/>
    </row>
    <row r="22" spans="1:5" ht="12.75">
      <c r="A22" s="9" t="s">
        <v>37</v>
      </c>
      <c r="B22" s="20">
        <v>181.5</v>
      </c>
      <c r="C22" s="8"/>
      <c r="D22" s="8"/>
      <c r="E22" s="8"/>
    </row>
    <row r="23" spans="1:5" ht="12.75">
      <c r="A23" s="14"/>
      <c r="B23" s="20"/>
      <c r="D23" s="8"/>
      <c r="E23" s="8"/>
    </row>
    <row r="24" spans="1:5" ht="12.75">
      <c r="A24" s="14"/>
      <c r="B24" s="20"/>
      <c r="D24" s="8"/>
      <c r="E24" s="8"/>
    </row>
    <row r="25" spans="1:5" ht="12.75">
      <c r="A25" t="s">
        <v>6</v>
      </c>
      <c r="B25" s="8">
        <v>300.18</v>
      </c>
      <c r="D25" s="8"/>
      <c r="E25" s="8"/>
    </row>
    <row r="26" spans="1:5" ht="12.75">
      <c r="A26" s="9" t="s">
        <v>38</v>
      </c>
      <c r="B26" s="20">
        <v>110.94</v>
      </c>
      <c r="D26" s="8"/>
      <c r="E26" s="8"/>
    </row>
    <row r="27" spans="1:5" ht="12.75">
      <c r="A27" s="9" t="s">
        <v>62</v>
      </c>
      <c r="B27" s="20">
        <v>80.54</v>
      </c>
      <c r="D27" s="8"/>
      <c r="E27" s="8"/>
    </row>
    <row r="29" spans="1:2" ht="12.75">
      <c r="A29" s="14"/>
      <c r="B29" s="8"/>
    </row>
    <row r="31" spans="1:5" ht="12.75">
      <c r="A31" s="9" t="s">
        <v>12</v>
      </c>
      <c r="B31" s="20">
        <v>67.58</v>
      </c>
      <c r="C31" s="8"/>
      <c r="D31" s="8"/>
      <c r="E31" s="8"/>
    </row>
    <row r="32" spans="1:5" ht="12.75">
      <c r="A32" s="9" t="s">
        <v>43</v>
      </c>
      <c r="B32" s="20">
        <v>15.19</v>
      </c>
      <c r="C32" s="8"/>
      <c r="D32" s="8"/>
      <c r="E32" s="8"/>
    </row>
    <row r="40" ht="12.75">
      <c r="A40" s="14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PERSO</cp:lastModifiedBy>
  <cp:lastPrinted>2010-11-23T11:28:39Z</cp:lastPrinted>
  <dcterms:created xsi:type="dcterms:W3CDTF">2010-04-02T08:26:25Z</dcterms:created>
  <dcterms:modified xsi:type="dcterms:W3CDTF">2010-12-06T14:20:33Z</dcterms:modified>
  <cp:category/>
  <cp:version/>
  <cp:contentType/>
  <cp:contentStatus/>
</cp:coreProperties>
</file>