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2" windowHeight="11016" activeTab="1"/>
  </bookViews>
  <sheets>
    <sheet name="Libres" sheetId="1" r:id="rId1"/>
    <sheet name="Chalclassement" sheetId="2" r:id="rId2"/>
    <sheet name="Challenge" sheetId="3" r:id="rId3"/>
    <sheet name="8 courses" sheetId="4" r:id="rId4"/>
    <sheet name="Jeunes" sheetId="5" r:id="rId5"/>
    <sheet name="Indiv F" sheetId="6" r:id="rId6"/>
    <sheet name="Indiv H" sheetId="7" r:id="rId7"/>
    <sheet name="Formule" sheetId="8" r:id="rId8"/>
    <sheet name="Feuil10" sheetId="9" r:id="rId9"/>
    <sheet name="Feuil3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<sst xmlns="http://schemas.openxmlformats.org/spreadsheetml/2006/main" count="1325" uniqueCount="544">
  <si>
    <t>courses libres</t>
  </si>
  <si>
    <t>Ecaus</t>
  </si>
  <si>
    <t>Engh</t>
  </si>
  <si>
    <t>Neuv</t>
  </si>
  <si>
    <t>Wisst</t>
  </si>
  <si>
    <t>Aissatou Issa</t>
  </si>
  <si>
    <t>Albert Frédéric</t>
  </si>
  <si>
    <t>Alvarez Blanco Manuel</t>
  </si>
  <si>
    <t>Alvarez Blanco Mélissa</t>
  </si>
  <si>
    <t>Andriessens Brigitte</t>
  </si>
  <si>
    <t>Antoine Luc</t>
  </si>
  <si>
    <t>Barbi Lucien</t>
  </si>
  <si>
    <t>Beeckman Raymond</t>
  </si>
  <si>
    <t>Brichet Martine</t>
  </si>
  <si>
    <t>Caudron Nick</t>
  </si>
  <si>
    <t>Charlier Baudouin</t>
  </si>
  <si>
    <t>Charlier Nathalie</t>
  </si>
  <si>
    <t>Chovau Joel</t>
  </si>
  <si>
    <t>Colard Bernadette</t>
  </si>
  <si>
    <t>Coosemans Isabelle</t>
  </si>
  <si>
    <t>Cristofoli Maurice</t>
  </si>
  <si>
    <t>Daelemans Catherine</t>
  </si>
  <si>
    <t>Deridder Roodney</t>
  </si>
  <si>
    <t>De Roeck Monique</t>
  </si>
  <si>
    <t>Dubois Jean Philippe</t>
  </si>
  <si>
    <t>Ducobu Philippe</t>
  </si>
  <si>
    <t>Durita Zolika</t>
  </si>
  <si>
    <t>Durita Janika</t>
  </si>
  <si>
    <t>Durita Sacha</t>
  </si>
  <si>
    <t>Durita Simon</t>
  </si>
  <si>
    <t>Durita Snjezana</t>
  </si>
  <si>
    <t>Durita Yelena</t>
  </si>
  <si>
    <t>Eeckhout Marc</t>
  </si>
  <si>
    <t>Eeckhout Rémy</t>
  </si>
  <si>
    <t>Fontaine Amélie</t>
  </si>
  <si>
    <t>Furnari Roberto</t>
  </si>
  <si>
    <t>Gilson Michel</t>
  </si>
  <si>
    <t>Ginepro Laurence</t>
  </si>
  <si>
    <t>Godeau Ariane</t>
  </si>
  <si>
    <t>Lagaert Rita</t>
  </si>
  <si>
    <t>Lagrenet Cédric</t>
  </si>
  <si>
    <t>Lefaible Ivan</t>
  </si>
  <si>
    <t>Lehaire David</t>
  </si>
  <si>
    <t>Lehaire Manon</t>
  </si>
  <si>
    <t>Lehaire Philippe</t>
  </si>
  <si>
    <t>Lehaire Ivan</t>
  </si>
  <si>
    <t>Langhendries Dominique</t>
  </si>
  <si>
    <t>Lekime Pamela</t>
  </si>
  <si>
    <t>Lesenfants Rachel</t>
  </si>
  <si>
    <t>Maja Mauriane</t>
  </si>
  <si>
    <t>Mantur Alina</t>
  </si>
  <si>
    <t>Martin Patricia</t>
  </si>
  <si>
    <t>Maton Herman</t>
  </si>
  <si>
    <t>Menu Gérald</t>
  </si>
  <si>
    <t>Mertens Anne</t>
  </si>
  <si>
    <t>Parada David</t>
  </si>
  <si>
    <t>Pletinckx Isabelle</t>
  </si>
  <si>
    <t>Polle Marjorie</t>
  </si>
  <si>
    <t>Spanu Monia</t>
  </si>
  <si>
    <t>Stankowiak Jolanta</t>
  </si>
  <si>
    <t>Verheistraeten Jacques</t>
  </si>
  <si>
    <t>Verheistraeten Stéphanie</t>
  </si>
  <si>
    <t>Vermeere Didier</t>
  </si>
  <si>
    <t>Vermeere Ondine</t>
  </si>
  <si>
    <t>Vermeere Nathan</t>
  </si>
  <si>
    <t>Zocastello Marco</t>
  </si>
  <si>
    <t>Cat.</t>
  </si>
  <si>
    <t>Nbre courses</t>
  </si>
  <si>
    <t>Points</t>
  </si>
  <si>
    <t>Retard sur précédent</t>
  </si>
  <si>
    <t>V1</t>
  </si>
  <si>
    <t>Sén 2</t>
  </si>
  <si>
    <t>V2</t>
  </si>
  <si>
    <t>Deridder Rodney</t>
  </si>
  <si>
    <t>V3</t>
  </si>
  <si>
    <t>Verheirstraeten Jacques</t>
  </si>
  <si>
    <t>A1</t>
  </si>
  <si>
    <t>Barbi Luciano</t>
  </si>
  <si>
    <t>A2</t>
  </si>
  <si>
    <t>Esp</t>
  </si>
  <si>
    <t>Sén 1</t>
  </si>
  <si>
    <t>Lefaible Yvan</t>
  </si>
  <si>
    <t>D1</t>
  </si>
  <si>
    <t>Collard Bernadette</t>
  </si>
  <si>
    <t>courses challenge JET</t>
  </si>
  <si>
    <t>meilleure</t>
  </si>
  <si>
    <t>nivelles</t>
  </si>
  <si>
    <t>lillois</t>
  </si>
  <si>
    <t>chaumt</t>
  </si>
  <si>
    <t>Dworp</t>
  </si>
  <si>
    <t>Halle</t>
  </si>
  <si>
    <t>W-Brai</t>
  </si>
  <si>
    <t>Bierg</t>
  </si>
  <si>
    <t>Bxl</t>
  </si>
  <si>
    <t>baisy t</t>
  </si>
  <si>
    <t>Oisq</t>
  </si>
  <si>
    <t>Tubize</t>
  </si>
  <si>
    <t>catégorie</t>
  </si>
  <si>
    <t>libre</t>
  </si>
  <si>
    <t>nbre de particip, du JET</t>
  </si>
  <si>
    <t>B.Wal</t>
  </si>
  <si>
    <t>Total</t>
  </si>
  <si>
    <t>Agneessens Anthony</t>
  </si>
  <si>
    <t>Alvarez Blanco Sandrine</t>
  </si>
  <si>
    <t>Dame 1</t>
  </si>
  <si>
    <t>Hennaut Brandon</t>
  </si>
  <si>
    <t>Tchatchouang Prudence</t>
  </si>
  <si>
    <t>Verheirstraeten Stéphanie</t>
  </si>
  <si>
    <t>Gras</t>
  </si>
  <si>
    <t xml:space="preserve">Nom </t>
  </si>
  <si>
    <t>Prénom</t>
  </si>
  <si>
    <t>Naissance</t>
  </si>
  <si>
    <t>Nombre de courses</t>
  </si>
  <si>
    <t>DURITA</t>
  </si>
  <si>
    <t>Lilian</t>
  </si>
  <si>
    <t>(Godeau)</t>
  </si>
  <si>
    <t>Oscar</t>
  </si>
  <si>
    <t>Soline</t>
  </si>
  <si>
    <t>LEHAIRE</t>
  </si>
  <si>
    <t>Manon</t>
  </si>
  <si>
    <t>Nina</t>
  </si>
  <si>
    <t>RENIERS</t>
  </si>
  <si>
    <t>Julien</t>
  </si>
  <si>
    <t>VERMEERE</t>
  </si>
  <si>
    <t>Ondine</t>
  </si>
  <si>
    <t>Anaëlle</t>
  </si>
  <si>
    <t>Godeau  Ariane</t>
  </si>
  <si>
    <t>Deroeck Monique</t>
  </si>
  <si>
    <t>Aissatou</t>
  </si>
  <si>
    <t>Isabel</t>
  </si>
  <si>
    <t>Pamela</t>
  </si>
  <si>
    <t>Mantur  Alina</t>
  </si>
  <si>
    <t>Lesenft  Rachel</t>
  </si>
  <si>
    <t>Collard  Bernad</t>
  </si>
  <si>
    <t>Snjeza</t>
  </si>
  <si>
    <t>DeridderRodney</t>
  </si>
  <si>
    <t>Herman</t>
  </si>
  <si>
    <t>Jacky</t>
  </si>
  <si>
    <t>Lehaire Ph</t>
  </si>
  <si>
    <t>Eeckh Remy</t>
  </si>
  <si>
    <t>Gérald Menu</t>
  </si>
  <si>
    <t>Joel</t>
  </si>
  <si>
    <t>Zocastel Marco</t>
  </si>
  <si>
    <t>formule</t>
  </si>
  <si>
    <t>challenge</t>
  </si>
  <si>
    <t>J,E,T,</t>
  </si>
  <si>
    <t>PLACE X 100</t>
  </si>
  <si>
    <t>nbre classés</t>
  </si>
  <si>
    <t>div</t>
  </si>
  <si>
    <t>points</t>
  </si>
  <si>
    <t>W-Bxl</t>
  </si>
  <si>
    <t>Lombi</t>
  </si>
  <si>
    <t>Biergh</t>
  </si>
  <si>
    <t>Koeln</t>
  </si>
  <si>
    <t>M.E.F.</t>
  </si>
  <si>
    <t>Bernard Jean Philippe</t>
  </si>
  <si>
    <t>Maja Quentin</t>
  </si>
  <si>
    <t>1 Eddy Dupont 1h49:39</t>
  </si>
  <si>
    <t>26 Didier Vermeere 2h12:00</t>
  </si>
  <si>
    <t>164 Philippe Ducobu 2h51:00</t>
  </si>
  <si>
    <t>172 Rodney Deridder 2h52:50</t>
  </si>
  <si>
    <t>216 Ariane Godeau 3h03:27</t>
  </si>
  <si>
    <t>217 Ivan Lehaire 3h03:29</t>
  </si>
  <si>
    <t>218 Marc Eeckhout 3h03:31</t>
  </si>
  <si>
    <t>330 Partant</t>
  </si>
  <si>
    <t>45KM</t>
  </si>
  <si>
    <t>1 Renaud Van Wetter 3h26:22</t>
  </si>
  <si>
    <t>43 Zolika Durita 4h48:44</t>
  </si>
  <si>
    <t>63 Luc Antoine 5h02:18</t>
  </si>
  <si>
    <t>75 Janika Durita 5h09:12</t>
  </si>
  <si>
    <t>116 Baudouin Charlier 5h37:22</t>
  </si>
  <si>
    <t>152 Partant.</t>
  </si>
  <si>
    <t>Houssi</t>
  </si>
  <si>
    <t>StVaas</t>
  </si>
  <si>
    <t xml:space="preserve"> Brigitte</t>
  </si>
  <si>
    <t xml:space="preserve"> Manu</t>
  </si>
  <si>
    <t>Bernard J-Ph</t>
  </si>
  <si>
    <t>Maja      Quentin</t>
  </si>
  <si>
    <t>10,1 km Nivelles</t>
  </si>
  <si>
    <t>Pts</t>
  </si>
  <si>
    <t>Benoît T.</t>
  </si>
  <si>
    <t>33'51"</t>
  </si>
  <si>
    <t>40'00"</t>
  </si>
  <si>
    <t>40'50"</t>
  </si>
  <si>
    <t>42'39"</t>
  </si>
  <si>
    <t>46'55"</t>
  </si>
  <si>
    <t>47'41"</t>
  </si>
  <si>
    <t>49'05"</t>
  </si>
  <si>
    <t>49'12"</t>
  </si>
  <si>
    <t>49'55"</t>
  </si>
  <si>
    <t>50'16"</t>
  </si>
  <si>
    <t>52'32"</t>
  </si>
  <si>
    <t>53'35"</t>
  </si>
  <si>
    <t>Bernard J.Philippe</t>
  </si>
  <si>
    <t>55'00"</t>
  </si>
  <si>
    <t>Alvarez Bl. Manuel</t>
  </si>
  <si>
    <t>57'14"</t>
  </si>
  <si>
    <t>1h00'35"</t>
  </si>
  <si>
    <t>1h01'31"</t>
  </si>
  <si>
    <t>1h02'04"</t>
  </si>
  <si>
    <t>1h02'39"</t>
  </si>
  <si>
    <t>1h02'41"</t>
  </si>
  <si>
    <t>1h04'10"</t>
  </si>
  <si>
    <t>1h04'54"</t>
  </si>
  <si>
    <t>1h08'36"</t>
  </si>
  <si>
    <t>1h10'04"</t>
  </si>
  <si>
    <t>1h11'15"</t>
  </si>
  <si>
    <t>1h11'31"</t>
  </si>
  <si>
    <t>1h11'39"</t>
  </si>
  <si>
    <t>1h12'23"</t>
  </si>
  <si>
    <t xml:space="preserve"> Chovau Joel</t>
  </si>
  <si>
    <t>1h18'01"</t>
  </si>
  <si>
    <t>1h18'07"</t>
  </si>
  <si>
    <t>coureurs classés</t>
  </si>
  <si>
    <t>Brognez Laurent</t>
  </si>
  <si>
    <t>50'08"</t>
  </si>
  <si>
    <t>Scubla Michael</t>
  </si>
  <si>
    <t>56'21"</t>
  </si>
  <si>
    <t>Brug</t>
  </si>
  <si>
    <t>12,8 km Lillois</t>
  </si>
  <si>
    <t>Verschoren B.</t>
  </si>
  <si>
    <t>43'50"</t>
  </si>
  <si>
    <t>50'51"</t>
  </si>
  <si>
    <t>52'50"</t>
  </si>
  <si>
    <t>54'15"</t>
  </si>
  <si>
    <t>59'15"</t>
  </si>
  <si>
    <t>59'52"</t>
  </si>
  <si>
    <t>1h00'55"</t>
  </si>
  <si>
    <t>1h02'08"</t>
  </si>
  <si>
    <t>1h03'54"</t>
  </si>
  <si>
    <t>1h05'12"</t>
  </si>
  <si>
    <t>1h07'52"</t>
  </si>
  <si>
    <t>1h05'44"</t>
  </si>
  <si>
    <t>Verheirstraeten Jacky</t>
  </si>
  <si>
    <t>1h12'22"</t>
  </si>
  <si>
    <t>1h15'45"</t>
  </si>
  <si>
    <t>1h18'56"</t>
  </si>
  <si>
    <t>1h19'06"</t>
  </si>
  <si>
    <t>1h20'26"</t>
  </si>
  <si>
    <t>1h20'30"</t>
  </si>
  <si>
    <t>1h20'48"</t>
  </si>
  <si>
    <t>1h23'47"</t>
  </si>
  <si>
    <t>Nick</t>
  </si>
  <si>
    <t>Brogn  Laurent</t>
  </si>
  <si>
    <t>Scubla  Michael</t>
  </si>
  <si>
    <t>itcf</t>
  </si>
  <si>
    <t>12,2 Chaumont Gist</t>
  </si>
  <si>
    <t>Vanderbeck Y</t>
  </si>
  <si>
    <t>43'45"</t>
  </si>
  <si>
    <t>50'14"</t>
  </si>
  <si>
    <t>53'58"</t>
  </si>
  <si>
    <t>1h00'28"</t>
  </si>
  <si>
    <t>1h01'08"</t>
  </si>
  <si>
    <t>1h01'18"</t>
  </si>
  <si>
    <t>1h03'25"</t>
  </si>
  <si>
    <t>1h04'20"</t>
  </si>
  <si>
    <t>1h05'01"</t>
  </si>
  <si>
    <t>1h05'14"</t>
  </si>
  <si>
    <t>1h08'47"</t>
  </si>
  <si>
    <t>1h15'15"</t>
  </si>
  <si>
    <t>Degives Séverine</t>
  </si>
  <si>
    <t>1h15'18"</t>
  </si>
  <si>
    <t>1h18'12"</t>
  </si>
  <si>
    <t>1h19'43"</t>
  </si>
  <si>
    <t>1h22'45"</t>
  </si>
  <si>
    <t>1h24'28"</t>
  </si>
  <si>
    <t>1h26'48"</t>
  </si>
  <si>
    <t>Séverine</t>
  </si>
  <si>
    <t>Water</t>
  </si>
  <si>
    <t>25 km Wavre-Bxl</t>
  </si>
  <si>
    <t>Philippe J.</t>
  </si>
  <si>
    <t>1h32'04"</t>
  </si>
  <si>
    <t>1h53'11"</t>
  </si>
  <si>
    <t>2h00'37"</t>
  </si>
  <si>
    <t>2h04'38"</t>
  </si>
  <si>
    <t>2h15'54"</t>
  </si>
  <si>
    <t>2h18'16"</t>
  </si>
  <si>
    <t>2h35'05"</t>
  </si>
  <si>
    <t>2h35'07"</t>
  </si>
  <si>
    <t>2h39'13"</t>
  </si>
  <si>
    <t>11,6 km Dworp</t>
  </si>
  <si>
    <t>Deveirman D</t>
  </si>
  <si>
    <t>41'09"</t>
  </si>
  <si>
    <t>45'11"</t>
  </si>
  <si>
    <t>48'03"</t>
  </si>
  <si>
    <t>48'53"</t>
  </si>
  <si>
    <t>52'23"</t>
  </si>
  <si>
    <t>57'07"</t>
  </si>
  <si>
    <t>58'03"</t>
  </si>
  <si>
    <t>1h00'15"</t>
  </si>
  <si>
    <t>1h01'06"</t>
  </si>
  <si>
    <t>1h01'46"</t>
  </si>
  <si>
    <t>1h01'48"</t>
  </si>
  <si>
    <t>1h05'50"</t>
  </si>
  <si>
    <t>1h05'51"</t>
  </si>
  <si>
    <t>1h08'29"</t>
  </si>
  <si>
    <t>1h13'29"</t>
  </si>
  <si>
    <t>1h15'59"</t>
  </si>
  <si>
    <t>4,7 km Dworp</t>
  </si>
  <si>
    <t>Baut Danny</t>
  </si>
  <si>
    <t>16'07"</t>
  </si>
  <si>
    <t>18'03"</t>
  </si>
  <si>
    <t>18'35"</t>
  </si>
  <si>
    <t>20'02"</t>
  </si>
  <si>
    <t>20'49"</t>
  </si>
  <si>
    <t>21'17"</t>
  </si>
  <si>
    <t>21'22"</t>
  </si>
  <si>
    <t>21'55"</t>
  </si>
  <si>
    <t>22'06"</t>
  </si>
  <si>
    <t>23'44"</t>
  </si>
  <si>
    <t>25'57"</t>
  </si>
  <si>
    <t>26'18"</t>
  </si>
  <si>
    <t>26'42"</t>
  </si>
  <si>
    <t>26'44"</t>
  </si>
  <si>
    <t>29'47"</t>
  </si>
  <si>
    <t>30'15"</t>
  </si>
  <si>
    <t>31'03"</t>
  </si>
  <si>
    <t>X</t>
  </si>
  <si>
    <t>M.L.L.</t>
  </si>
  <si>
    <t>Beauv</t>
  </si>
  <si>
    <t>7,5 km Halle</t>
  </si>
  <si>
    <t>Berghmans D</t>
  </si>
  <si>
    <t>25'53"</t>
  </si>
  <si>
    <t>35'53"</t>
  </si>
  <si>
    <t>37'40"</t>
  </si>
  <si>
    <t>41'24"</t>
  </si>
  <si>
    <t>44'41"</t>
  </si>
  <si>
    <t>45'07"</t>
  </si>
  <si>
    <t>46'19"</t>
  </si>
  <si>
    <t>47'45"</t>
  </si>
  <si>
    <t>Bogaerts Nathan ??</t>
  </si>
  <si>
    <t>52'30"</t>
  </si>
  <si>
    <t>53'11"</t>
  </si>
  <si>
    <t>54'17"</t>
  </si>
  <si>
    <t>14 km Halle</t>
  </si>
  <si>
    <t>Torbeyns J</t>
  </si>
  <si>
    <t>50'56"</t>
  </si>
  <si>
    <t>1h07'23"</t>
  </si>
  <si>
    <t>1h09'52"</t>
  </si>
  <si>
    <t>1h11'14"</t>
  </si>
  <si>
    <t>1h15'03"</t>
  </si>
  <si>
    <t>1h16'36"</t>
  </si>
  <si>
    <t>1h17'54"</t>
  </si>
  <si>
    <t>1h19'26"</t>
  </si>
  <si>
    <t>1h43'48"</t>
  </si>
  <si>
    <t>21 km Halle</t>
  </si>
  <si>
    <t>Van Rie K</t>
  </si>
  <si>
    <t>1h13'03"</t>
  </si>
  <si>
    <t>1h30'18"</t>
  </si>
  <si>
    <t>1h32'29"</t>
  </si>
  <si>
    <t>1h43'53"</t>
  </si>
  <si>
    <t>1h47'26"</t>
  </si>
  <si>
    <t>12km Wauthier Br</t>
  </si>
  <si>
    <t>Vanderbecq Y.</t>
  </si>
  <si>
    <t>42'01"</t>
  </si>
  <si>
    <t>50'18"</t>
  </si>
  <si>
    <t>55'47"</t>
  </si>
  <si>
    <t>56'56"</t>
  </si>
  <si>
    <t>57'51"</t>
  </si>
  <si>
    <t>59'17"</t>
  </si>
  <si>
    <t>59'22"</t>
  </si>
  <si>
    <t>1h00'50"</t>
  </si>
  <si>
    <t>1h01'16"</t>
  </si>
  <si>
    <t>1h14'24"</t>
  </si>
  <si>
    <t>1h17'17"</t>
  </si>
  <si>
    <t>1h27'09"</t>
  </si>
  <si>
    <t>1h43'18"</t>
  </si>
  <si>
    <t>Wastiau Th</t>
  </si>
  <si>
    <t>16'46"</t>
  </si>
  <si>
    <t>19'11"</t>
  </si>
  <si>
    <t>22'51"</t>
  </si>
  <si>
    <t>23'10"</t>
  </si>
  <si>
    <t>23'24"</t>
  </si>
  <si>
    <t>23'48"</t>
  </si>
  <si>
    <t>24'12"</t>
  </si>
  <si>
    <t>24'14"</t>
  </si>
  <si>
    <t>25'02"</t>
  </si>
  <si>
    <t>27'55"</t>
  </si>
  <si>
    <t>27'57"</t>
  </si>
  <si>
    <t>28'52"</t>
  </si>
  <si>
    <t>30'01"</t>
  </si>
  <si>
    <t>30'05"</t>
  </si>
  <si>
    <t>30'47"</t>
  </si>
  <si>
    <t>Gaskin Rudi</t>
  </si>
  <si>
    <t>34'17"</t>
  </si>
  <si>
    <t>10 km Ecaussinnes</t>
  </si>
  <si>
    <t>5 km Ecaussinnes</t>
  </si>
  <si>
    <t>Lauwers A.</t>
  </si>
  <si>
    <t>33'56"</t>
  </si>
  <si>
    <t>39'08"</t>
  </si>
  <si>
    <t>39'16"</t>
  </si>
  <si>
    <t>44'05"</t>
  </si>
  <si>
    <t>44'35"</t>
  </si>
  <si>
    <t>45'24"</t>
  </si>
  <si>
    <t>1h04'12"</t>
  </si>
  <si>
    <t>14'50"</t>
  </si>
  <si>
    <t>Rudi</t>
  </si>
  <si>
    <t>10,480 km Bierges</t>
  </si>
  <si>
    <t>Stouffs A</t>
  </si>
  <si>
    <t>35'46"</t>
  </si>
  <si>
    <t>44'21"</t>
  </si>
  <si>
    <t>47'59"</t>
  </si>
  <si>
    <t>49'38"</t>
  </si>
  <si>
    <t>49'45"</t>
  </si>
  <si>
    <t>49'51"</t>
  </si>
  <si>
    <t>50'01"</t>
  </si>
  <si>
    <t>51'47"</t>
  </si>
  <si>
    <t>52'54"</t>
  </si>
  <si>
    <t>54'42"</t>
  </si>
  <si>
    <t>1h01'49"</t>
  </si>
  <si>
    <t>1h03'44"</t>
  </si>
  <si>
    <t>1h05'05"</t>
  </si>
  <si>
    <t>1h06'37"</t>
  </si>
  <si>
    <t>1h12'28"</t>
  </si>
  <si>
    <t>Hèze</t>
  </si>
  <si>
    <t>20 km Bxl 2013</t>
  </si>
  <si>
    <t>Wanjiru P</t>
  </si>
  <si>
    <t>59'21"</t>
  </si>
  <si>
    <t>Verheirstraeten John</t>
  </si>
  <si>
    <t>1h21'16"</t>
  </si>
  <si>
    <t>1h22'13"</t>
  </si>
  <si>
    <t>1h24'08"</t>
  </si>
  <si>
    <t>1h35'27"</t>
  </si>
  <si>
    <t>1h29'45"</t>
  </si>
  <si>
    <t>1h36'12"</t>
  </si>
  <si>
    <t>1h45'30"</t>
  </si>
  <si>
    <t>1h56'43"</t>
  </si>
  <si>
    <t>1h34'42"</t>
  </si>
  <si>
    <t>1h36'53"</t>
  </si>
  <si>
    <t>1h37'03"</t>
  </si>
  <si>
    <t>1h37'41"</t>
  </si>
  <si>
    <t>1h38'35"</t>
  </si>
  <si>
    <t>1h42'53"</t>
  </si>
  <si>
    <t>1h51'53"</t>
  </si>
  <si>
    <t>2h02'32"</t>
  </si>
  <si>
    <t>2h01'27"</t>
  </si>
  <si>
    <t>1h38'29"</t>
  </si>
  <si>
    <t>1h58'30"</t>
  </si>
  <si>
    <t>2h04'07"</t>
  </si>
  <si>
    <t>2h12'54"</t>
  </si>
  <si>
    <t>2h15'18"</t>
  </si>
  <si>
    <t>céroux</t>
  </si>
  <si>
    <t>Verheistraeten John</t>
  </si>
  <si>
    <t>John</t>
  </si>
  <si>
    <t>O.L.L</t>
  </si>
  <si>
    <t>Mesl</t>
  </si>
  <si>
    <t>5 km Enghien</t>
  </si>
  <si>
    <t>16'54"</t>
  </si>
  <si>
    <t>19'10"</t>
  </si>
  <si>
    <t>21'54"</t>
  </si>
  <si>
    <t>23'21"</t>
  </si>
  <si>
    <t>23'56"</t>
  </si>
  <si>
    <t>23'59"</t>
  </si>
  <si>
    <t>24'20"</t>
  </si>
  <si>
    <t>27'19"</t>
  </si>
  <si>
    <t>27'21"</t>
  </si>
  <si>
    <t>28'09"</t>
  </si>
  <si>
    <t>29'37"</t>
  </si>
  <si>
    <t>30'03"</t>
  </si>
  <si>
    <t>32'14"</t>
  </si>
  <si>
    <t>33'40"</t>
  </si>
  <si>
    <t>33'58"</t>
  </si>
  <si>
    <t>Furnari Ornella</t>
  </si>
  <si>
    <t>35'10"</t>
  </si>
  <si>
    <t>Challe Emmanuelle</t>
  </si>
  <si>
    <t>Oster Virginie</t>
  </si>
  <si>
    <t>35'27"</t>
  </si>
  <si>
    <t>36'09"</t>
  </si>
  <si>
    <t>Mahy Sylvie</t>
  </si>
  <si>
    <t>37'07"</t>
  </si>
  <si>
    <t>10,5 km Enghien</t>
  </si>
  <si>
    <t>Dupont V</t>
  </si>
  <si>
    <t>46'07"</t>
  </si>
  <si>
    <t>37'54"</t>
  </si>
  <si>
    <t>51'23"</t>
  </si>
  <si>
    <t>51'26"</t>
  </si>
  <si>
    <t>54'00"</t>
  </si>
  <si>
    <t>54'16"</t>
  </si>
  <si>
    <t>54'58"</t>
  </si>
  <si>
    <t>Lehaire Francis</t>
  </si>
  <si>
    <t>57'31"</t>
  </si>
  <si>
    <t>1h06'56"</t>
  </si>
  <si>
    <t>Emmanuelle</t>
  </si>
  <si>
    <t>Sylvie</t>
  </si>
  <si>
    <t>12 km Ottignies</t>
  </si>
  <si>
    <t>40'41"</t>
  </si>
  <si>
    <t>56'39"</t>
  </si>
  <si>
    <t>58'02"</t>
  </si>
  <si>
    <t>58'43"</t>
  </si>
  <si>
    <t>1h01'54"</t>
  </si>
  <si>
    <t>1h04'41"</t>
  </si>
  <si>
    <t>1h06'11"</t>
  </si>
  <si>
    <t>1h10'01"</t>
  </si>
  <si>
    <t>Dumont Dominique</t>
  </si>
  <si>
    <t>1h12'35"</t>
  </si>
  <si>
    <t>1h13'30"</t>
  </si>
  <si>
    <t>1h15'54"</t>
  </si>
  <si>
    <t>Ottig</t>
  </si>
  <si>
    <t>Dumont Domini.</t>
  </si>
  <si>
    <t>14 km Baist-Thy</t>
  </si>
  <si>
    <t>49'10"</t>
  </si>
  <si>
    <t>1h01'59"</t>
  </si>
  <si>
    <t>1h09'56"</t>
  </si>
  <si>
    <t>1h10'06"</t>
  </si>
  <si>
    <t>1h14'54"</t>
  </si>
  <si>
    <t>1h15'08"</t>
  </si>
  <si>
    <t>1h23'52"</t>
  </si>
  <si>
    <t>1h24'59"</t>
  </si>
  <si>
    <t>1h28'13"</t>
  </si>
  <si>
    <t>1h29'48"</t>
  </si>
  <si>
    <t>1h33'47"</t>
  </si>
  <si>
    <t>Baisy-Thy</t>
  </si>
  <si>
    <t>Reisgen Antoine</t>
  </si>
  <si>
    <t>Reisgen Guillaume</t>
  </si>
  <si>
    <t>12 km Oisquercq</t>
  </si>
  <si>
    <t>Veloso F.</t>
  </si>
  <si>
    <t>43'13"</t>
  </si>
  <si>
    <t>53'03"</t>
  </si>
  <si>
    <t>59'31"</t>
  </si>
  <si>
    <t>1h01'43"</t>
  </si>
  <si>
    <t>1h19'08"</t>
  </si>
  <si>
    <t>Silly</t>
  </si>
  <si>
    <t>Wastiau Grégory</t>
  </si>
  <si>
    <t>Nil St</t>
  </si>
  <si>
    <t>St Vaa</t>
  </si>
  <si>
    <t>Gastu</t>
  </si>
  <si>
    <t>Laurence</t>
  </si>
  <si>
    <t>Grégory</t>
  </si>
  <si>
    <t>Rebecq</t>
  </si>
  <si>
    <t>Nivel</t>
  </si>
  <si>
    <t>Defreyne Thomas</t>
  </si>
  <si>
    <t>Schomme Caroline</t>
  </si>
  <si>
    <t>Oster Valentine</t>
  </si>
  <si>
    <t>Plasman Alain</t>
  </si>
  <si>
    <t>Leclercq Guy</t>
  </si>
  <si>
    <t>Schonne Caroline</t>
  </si>
  <si>
    <t>Guy     Leclercq</t>
  </si>
  <si>
    <t>Ornella</t>
  </si>
  <si>
    <t>Steph Verheir</t>
  </si>
  <si>
    <t>Hal</t>
  </si>
  <si>
    <t>Jurbise</t>
  </si>
  <si>
    <t>Com Sp</t>
  </si>
  <si>
    <t>Com sp</t>
  </si>
  <si>
    <t>Classement  au 12/11/13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</si>
</sst>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Vrai&quot;;&quot;Vrai&quot;;&quot;Faux&quot;"/>
    <numFmt numFmtId="174" formatCode="&quot;Actif&quot;;&quot;Actif&quot;;&quot;Inactif&quot;"/>
    <numFmt numFmtId="175" formatCode="mmm\-yyyy"/>
    <numFmt numFmtId="176" formatCode="dd/mm/yyyy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Fill="1" applyAlignment="1">
      <alignment horizontal="center"/>
    </xf>
    <xf numFmtId="16" fontId="0" fillId="0" borderId="0" xfId="0" applyNumberFormat="1" applyAlignment="1">
      <alignment/>
    </xf>
    <xf numFmtId="16" fontId="0" fillId="33" borderId="0" xfId="0" applyNumberForma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" fontId="5" fillId="0" borderId="0" xfId="0" applyNumberFormat="1" applyFont="1" applyFill="1" applyAlignment="1">
      <alignment/>
    </xf>
    <xf numFmtId="16" fontId="5" fillId="0" borderId="0" xfId="0" applyNumberFormat="1" applyFont="1" applyAlignment="1">
      <alignment/>
    </xf>
    <xf numFmtId="0" fontId="5" fillId="34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3" fontId="5" fillId="34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2" fontId="5" fillId="36" borderId="0" xfId="0" applyNumberFormat="1" applyFont="1" applyFill="1" applyAlignment="1">
      <alignment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34" borderId="0" xfId="0" applyFont="1" applyFill="1" applyAlignment="1">
      <alignment/>
    </xf>
    <xf numFmtId="172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2" fontId="5" fillId="37" borderId="0" xfId="0" applyNumberFormat="1" applyFont="1" applyFill="1" applyAlignment="1">
      <alignment horizontal="center"/>
    </xf>
    <xf numFmtId="2" fontId="5" fillId="38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2" fontId="5" fillId="37" borderId="0" xfId="0" applyNumberFormat="1" applyFont="1" applyFill="1" applyAlignment="1">
      <alignment/>
    </xf>
    <xf numFmtId="4" fontId="4" fillId="39" borderId="0" xfId="0" applyNumberFormat="1" applyFont="1" applyFill="1" applyAlignment="1">
      <alignment/>
    </xf>
    <xf numFmtId="4" fontId="5" fillId="37" borderId="0" xfId="0" applyNumberFormat="1" applyFont="1" applyFill="1" applyAlignment="1">
      <alignment/>
    </xf>
    <xf numFmtId="2" fontId="4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/>
    </xf>
    <xf numFmtId="1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37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PB\Mes%20documents\PHILIPPE\Mes%20documents\JET\JET%202013\JET%202012\Challenge_JET_2012(07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bres"/>
      <sheetName val="Chalclassemt"/>
      <sheetName val="Challenge"/>
      <sheetName val="Jeunes"/>
      <sheetName val="Indiv F"/>
      <sheetName val="Indiv H"/>
      <sheetName val="Formule"/>
      <sheetName val="Feuil4"/>
      <sheetName val="Feuil3"/>
      <sheetName val="Feuil2"/>
      <sheetName val="Feuil1"/>
    </sheetNames>
    <sheetDataSet>
      <sheetData sheetId="2">
        <row r="4">
          <cell r="A4" t="str">
            <v>Aissatou Issa</v>
          </cell>
          <cell r="B4" t="str">
            <v>A1</v>
          </cell>
          <cell r="C4">
            <v>42.76</v>
          </cell>
          <cell r="F4">
            <v>10.681</v>
          </cell>
          <cell r="S4">
            <v>12.537</v>
          </cell>
          <cell r="T4">
            <v>12.24</v>
          </cell>
          <cell r="Z4">
            <v>4.51</v>
          </cell>
          <cell r="AA4">
            <v>4.61</v>
          </cell>
          <cell r="AB4">
            <v>4.28</v>
          </cell>
          <cell r="AE4">
            <v>91.618</v>
          </cell>
        </row>
        <row r="5">
          <cell r="A5" t="str">
            <v>Agneessens Anthony</v>
          </cell>
          <cell r="B5" t="str">
            <v>Esp</v>
          </cell>
          <cell r="AE5">
            <v>0</v>
          </cell>
        </row>
        <row r="6">
          <cell r="A6" t="str">
            <v>Antoine Luc</v>
          </cell>
          <cell r="B6" t="str">
            <v>Sén 2</v>
          </cell>
          <cell r="C6">
            <v>86.507</v>
          </cell>
          <cell r="F6">
            <v>74.652</v>
          </cell>
          <cell r="G6">
            <v>83.18</v>
          </cell>
          <cell r="J6">
            <v>76.635</v>
          </cell>
          <cell r="N6">
            <v>95.26</v>
          </cell>
          <cell r="P6">
            <v>92.584</v>
          </cell>
          <cell r="Y6">
            <v>64.702</v>
          </cell>
          <cell r="AA6">
            <v>85.34</v>
          </cell>
          <cell r="AB6">
            <v>73.13</v>
          </cell>
          <cell r="AE6">
            <v>594.1580000000001</v>
          </cell>
        </row>
        <row r="7">
          <cell r="A7" t="str">
            <v>Alvarez Blanco Manuel</v>
          </cell>
          <cell r="B7" t="str">
            <v>V1</v>
          </cell>
          <cell r="N7">
            <v>16.96</v>
          </cell>
          <cell r="O7">
            <v>19.618</v>
          </cell>
          <cell r="AE7">
            <v>36.578</v>
          </cell>
        </row>
        <row r="8">
          <cell r="A8" t="str">
            <v>Alvarez Blanco Sandrine</v>
          </cell>
          <cell r="B8" t="str">
            <v>Dame 1</v>
          </cell>
          <cell r="AE8">
            <v>0</v>
          </cell>
        </row>
        <row r="9">
          <cell r="A9" t="str">
            <v>Alvarez Blanco Mélissa</v>
          </cell>
          <cell r="B9" t="str">
            <v>Dame 1</v>
          </cell>
          <cell r="AE9">
            <v>0</v>
          </cell>
        </row>
        <row r="10">
          <cell r="A10" t="str">
            <v>Andriessens Brigitte</v>
          </cell>
          <cell r="B10" t="str">
            <v>A1</v>
          </cell>
          <cell r="C10">
            <v>20.4</v>
          </cell>
          <cell r="AE10">
            <v>20.4</v>
          </cell>
        </row>
        <row r="11">
          <cell r="A11" t="str">
            <v>Barbi Luciano</v>
          </cell>
          <cell r="B11" t="str">
            <v>V2</v>
          </cell>
          <cell r="N11">
            <v>37.91</v>
          </cell>
          <cell r="O11">
            <v>34.781</v>
          </cell>
          <cell r="S11">
            <v>53.526</v>
          </cell>
          <cell r="T11">
            <v>48.674</v>
          </cell>
          <cell r="V11">
            <v>35.483</v>
          </cell>
          <cell r="X11">
            <v>23.715</v>
          </cell>
          <cell r="AE11">
            <v>234.08900000000003</v>
          </cell>
        </row>
        <row r="12">
          <cell r="A12" t="str">
            <v>Beeckman Raymond</v>
          </cell>
          <cell r="B12" t="str">
            <v>V1</v>
          </cell>
          <cell r="AE12">
            <v>0</v>
          </cell>
        </row>
        <row r="13">
          <cell r="A13" t="str">
            <v>Bertouille Antoine</v>
          </cell>
          <cell r="B13" t="str">
            <v>Esp</v>
          </cell>
          <cell r="AE13">
            <v>0</v>
          </cell>
        </row>
        <row r="14">
          <cell r="A14" t="str">
            <v>Brichet Martine</v>
          </cell>
          <cell r="B14" t="str">
            <v>A2</v>
          </cell>
          <cell r="C14">
            <v>17.071</v>
          </cell>
          <cell r="AE14">
            <v>17.071</v>
          </cell>
        </row>
        <row r="15">
          <cell r="A15" t="str">
            <v>Caudron Nick</v>
          </cell>
          <cell r="B15" t="str">
            <v>Esp</v>
          </cell>
          <cell r="C15">
            <v>68.16</v>
          </cell>
          <cell r="AE15">
            <v>68.16</v>
          </cell>
        </row>
        <row r="16">
          <cell r="A16" t="str">
            <v>Charlier Baudouin</v>
          </cell>
          <cell r="B16" t="str">
            <v>V3</v>
          </cell>
          <cell r="C16">
            <v>81.226</v>
          </cell>
          <cell r="D16">
            <v>70.186</v>
          </cell>
          <cell r="F16">
            <v>60.681</v>
          </cell>
          <cell r="G16">
            <v>63.45</v>
          </cell>
          <cell r="H16">
            <v>50.936</v>
          </cell>
          <cell r="I16">
            <v>62.483</v>
          </cell>
          <cell r="J16">
            <v>53.284</v>
          </cell>
          <cell r="L16">
            <v>60.657</v>
          </cell>
          <cell r="M16">
            <v>42.142</v>
          </cell>
          <cell r="N16">
            <v>77.06</v>
          </cell>
          <cell r="O16">
            <v>63.764</v>
          </cell>
          <cell r="P16">
            <v>63.871</v>
          </cell>
          <cell r="Q16">
            <v>66.425</v>
          </cell>
          <cell r="S16">
            <v>79.217</v>
          </cell>
          <cell r="T16">
            <v>64.953</v>
          </cell>
          <cell r="U16">
            <v>59.108</v>
          </cell>
          <cell r="W16">
            <v>62.386</v>
          </cell>
          <cell r="X16">
            <v>63.603</v>
          </cell>
          <cell r="Y16">
            <v>26.52</v>
          </cell>
          <cell r="Z16">
            <v>48.07</v>
          </cell>
          <cell r="AA16">
            <v>38.35</v>
          </cell>
          <cell r="AB16">
            <v>41.98</v>
          </cell>
          <cell r="AC16">
            <v>42.98</v>
          </cell>
          <cell r="AD16">
            <v>30.26</v>
          </cell>
          <cell r="AE16">
            <v>502.938</v>
          </cell>
        </row>
        <row r="17">
          <cell r="A17" t="str">
            <v>Chovau Joel</v>
          </cell>
          <cell r="B17" t="str">
            <v>V1</v>
          </cell>
          <cell r="C17">
            <v>35.33</v>
          </cell>
          <cell r="AE17">
            <v>35.33</v>
          </cell>
        </row>
        <row r="18">
          <cell r="A18" t="str">
            <v>Charlier Nathalie</v>
          </cell>
          <cell r="B18" t="str">
            <v>Dame 1</v>
          </cell>
          <cell r="C18">
            <v>42.964</v>
          </cell>
          <cell r="AE18">
            <v>42.964</v>
          </cell>
        </row>
        <row r="19">
          <cell r="A19" t="str">
            <v>Collard Bernadette</v>
          </cell>
          <cell r="B19" t="str">
            <v>A2</v>
          </cell>
          <cell r="C19">
            <v>26.37</v>
          </cell>
          <cell r="AE19">
            <v>26.37</v>
          </cell>
        </row>
        <row r="20">
          <cell r="A20" t="str">
            <v>Coosemans Isabelle</v>
          </cell>
          <cell r="B20" t="str">
            <v>Dame 1</v>
          </cell>
          <cell r="C20">
            <v>17.42</v>
          </cell>
          <cell r="AE20">
            <v>17.42</v>
          </cell>
        </row>
        <row r="21">
          <cell r="A21" t="str">
            <v>Cristofoli Maurice</v>
          </cell>
          <cell r="B21" t="str">
            <v>V2</v>
          </cell>
          <cell r="C21">
            <v>77.12</v>
          </cell>
          <cell r="G21">
            <v>38.14</v>
          </cell>
          <cell r="L21">
            <v>6.15</v>
          </cell>
          <cell r="O21">
            <v>41.307</v>
          </cell>
          <cell r="P21">
            <v>45.55</v>
          </cell>
          <cell r="S21">
            <v>75.559</v>
          </cell>
          <cell r="U21">
            <v>58.027</v>
          </cell>
          <cell r="V21">
            <v>61.212</v>
          </cell>
          <cell r="AE21">
            <v>396.915</v>
          </cell>
        </row>
        <row r="22">
          <cell r="A22" t="str">
            <v>Cristofoli Maurice</v>
          </cell>
          <cell r="B22" t="str">
            <v>V3</v>
          </cell>
          <cell r="E22">
            <v>26.6</v>
          </cell>
          <cell r="F22">
            <v>61.417</v>
          </cell>
          <cell r="G22">
            <v>61.869</v>
          </cell>
          <cell r="AE22">
            <v>149.886</v>
          </cell>
        </row>
        <row r="23">
          <cell r="A23" t="str">
            <v>Daelemans Catherine</v>
          </cell>
          <cell r="B23" t="str">
            <v>A1</v>
          </cell>
          <cell r="C23">
            <v>42.79</v>
          </cell>
          <cell r="AE23">
            <v>42.79</v>
          </cell>
        </row>
        <row r="24">
          <cell r="A24" t="str">
            <v>De Roeck Monique</v>
          </cell>
          <cell r="B24" t="str">
            <v>A2</v>
          </cell>
          <cell r="C24">
            <v>23.727</v>
          </cell>
          <cell r="F24">
            <v>24.039</v>
          </cell>
          <cell r="G24">
            <v>20.73</v>
          </cell>
          <cell r="H24">
            <v>14.278</v>
          </cell>
          <cell r="I24">
            <v>25.394</v>
          </cell>
          <cell r="L24">
            <v>26.751</v>
          </cell>
          <cell r="N24">
            <v>24.19</v>
          </cell>
          <cell r="O24">
            <v>22.88</v>
          </cell>
          <cell r="P24">
            <v>22.287</v>
          </cell>
          <cell r="S24">
            <v>16.478</v>
          </cell>
          <cell r="T24">
            <v>20.38</v>
          </cell>
          <cell r="Z24">
            <v>5.68</v>
          </cell>
          <cell r="AA24">
            <v>8.23</v>
          </cell>
          <cell r="AB24">
            <v>9.2</v>
          </cell>
          <cell r="AE24">
            <v>169.268</v>
          </cell>
        </row>
        <row r="25">
          <cell r="A25" t="str">
            <v>Deridder Rodney</v>
          </cell>
          <cell r="B25" t="str">
            <v>Sén 2</v>
          </cell>
          <cell r="C25">
            <v>79.85</v>
          </cell>
          <cell r="D25">
            <v>75.56</v>
          </cell>
          <cell r="E25">
            <v>48.128</v>
          </cell>
          <cell r="F25">
            <v>68.157</v>
          </cell>
          <cell r="G25">
            <v>63.31</v>
          </cell>
          <cell r="H25">
            <v>57.96</v>
          </cell>
          <cell r="I25">
            <v>69.902</v>
          </cell>
          <cell r="J25">
            <v>64.359</v>
          </cell>
          <cell r="K25">
            <v>65.006</v>
          </cell>
          <cell r="L25">
            <v>69.24</v>
          </cell>
          <cell r="N25">
            <v>64.59</v>
          </cell>
          <cell r="O25">
            <v>69.906</v>
          </cell>
          <cell r="P25">
            <v>76.248</v>
          </cell>
          <cell r="Q25">
            <v>67.915</v>
          </cell>
          <cell r="R25">
            <v>36.991</v>
          </cell>
          <cell r="S25">
            <v>87.717</v>
          </cell>
          <cell r="T25">
            <v>72.705</v>
          </cell>
          <cell r="U25">
            <v>65.864</v>
          </cell>
          <cell r="W25">
            <v>67.336</v>
          </cell>
          <cell r="X25">
            <v>58.618</v>
          </cell>
          <cell r="Y25">
            <v>17.35</v>
          </cell>
          <cell r="Z25">
            <v>59.548</v>
          </cell>
          <cell r="AA25">
            <v>63.65</v>
          </cell>
          <cell r="AD25">
            <v>6.85</v>
          </cell>
          <cell r="AE25">
            <v>531.888</v>
          </cell>
        </row>
        <row r="26">
          <cell r="A26" t="str">
            <v>Ducobu Philippe</v>
          </cell>
          <cell r="B26" t="str">
            <v>V2</v>
          </cell>
          <cell r="C26">
            <v>59.094</v>
          </cell>
          <cell r="D26">
            <v>60.368</v>
          </cell>
          <cell r="I26">
            <v>54.495</v>
          </cell>
          <cell r="K26">
            <v>55.427</v>
          </cell>
          <cell r="O26">
            <v>57.43</v>
          </cell>
          <cell r="Q26">
            <v>60.016</v>
          </cell>
          <cell r="S26">
            <v>73.397</v>
          </cell>
          <cell r="AE26">
            <v>420.22700000000003</v>
          </cell>
        </row>
        <row r="27">
          <cell r="A27" t="str">
            <v>Durita Sacha</v>
          </cell>
          <cell r="B27" t="str">
            <v>Esp</v>
          </cell>
          <cell r="C27">
            <v>25.873</v>
          </cell>
          <cell r="AE27">
            <v>25.873</v>
          </cell>
        </row>
        <row r="28">
          <cell r="A28" t="str">
            <v>Durita Snjezana</v>
          </cell>
          <cell r="B28" t="str">
            <v>A1</v>
          </cell>
          <cell r="AE28">
            <v>0</v>
          </cell>
        </row>
        <row r="29">
          <cell r="A29" t="str">
            <v>Durita Zolika</v>
          </cell>
          <cell r="B29" t="str">
            <v>V1</v>
          </cell>
          <cell r="C29">
            <v>93.754</v>
          </cell>
          <cell r="E29">
            <v>72.576</v>
          </cell>
          <cell r="F29">
            <v>92.912</v>
          </cell>
          <cell r="G29">
            <v>96.1</v>
          </cell>
          <cell r="H29">
            <v>68.305</v>
          </cell>
          <cell r="I29">
            <v>93.867</v>
          </cell>
          <cell r="J29">
            <v>91.355</v>
          </cell>
          <cell r="L29">
            <v>85.979</v>
          </cell>
          <cell r="M29">
            <v>89.38</v>
          </cell>
          <cell r="N29">
            <v>96.76</v>
          </cell>
          <cell r="O29">
            <v>94.666</v>
          </cell>
          <cell r="P29">
            <v>93.574</v>
          </cell>
          <cell r="Q29">
            <v>82.818</v>
          </cell>
          <cell r="S29">
            <v>97.474</v>
          </cell>
          <cell r="T29">
            <v>97.124</v>
          </cell>
          <cell r="X29">
            <v>83.548</v>
          </cell>
          <cell r="Z29">
            <v>86.48</v>
          </cell>
          <cell r="AA29">
            <v>86.54</v>
          </cell>
          <cell r="AC29">
            <v>80.39</v>
          </cell>
          <cell r="AD29">
            <v>84.95</v>
          </cell>
          <cell r="AE29">
            <v>669.745</v>
          </cell>
        </row>
        <row r="30">
          <cell r="A30" t="str">
            <v>Durita Janika</v>
          </cell>
          <cell r="B30" t="str">
            <v>V1</v>
          </cell>
          <cell r="C30">
            <v>86.185</v>
          </cell>
          <cell r="E30">
            <v>72.723</v>
          </cell>
          <cell r="F30">
            <v>70.608</v>
          </cell>
          <cell r="G30">
            <v>72.16</v>
          </cell>
          <cell r="H30">
            <v>64.474</v>
          </cell>
          <cell r="I30">
            <v>78.318</v>
          </cell>
          <cell r="J30">
            <v>65.975</v>
          </cell>
          <cell r="K30">
            <v>45.122</v>
          </cell>
          <cell r="M30">
            <v>78.782</v>
          </cell>
          <cell r="N30">
            <v>81.3</v>
          </cell>
          <cell r="P30">
            <v>81.198</v>
          </cell>
          <cell r="Q30">
            <v>78.943</v>
          </cell>
          <cell r="S30">
            <v>88.39</v>
          </cell>
          <cell r="W30">
            <v>1.99</v>
          </cell>
          <cell r="X30">
            <v>62.496</v>
          </cell>
          <cell r="Z30">
            <v>4.28</v>
          </cell>
          <cell r="AA30">
            <v>61.24</v>
          </cell>
          <cell r="AC30">
            <v>52.15</v>
          </cell>
          <cell r="AD30">
            <v>52.51</v>
          </cell>
          <cell r="AE30">
            <v>573.116</v>
          </cell>
        </row>
        <row r="31">
          <cell r="A31" t="str">
            <v>Durita Snjezana</v>
          </cell>
          <cell r="B31" t="str">
            <v>A1</v>
          </cell>
          <cell r="C31">
            <v>21.59</v>
          </cell>
          <cell r="AE31">
            <v>21.59</v>
          </cell>
        </row>
        <row r="32">
          <cell r="A32" t="str">
            <v>Durita Simon</v>
          </cell>
          <cell r="B32" t="str">
            <v>Esp</v>
          </cell>
          <cell r="AE32">
            <v>0</v>
          </cell>
        </row>
        <row r="33">
          <cell r="A33" t="str">
            <v>Eeckhout Marc</v>
          </cell>
          <cell r="B33" t="str">
            <v>V1</v>
          </cell>
          <cell r="C33">
            <v>94.1</v>
          </cell>
          <cell r="E33">
            <v>49.012</v>
          </cell>
          <cell r="F33">
            <v>70.118</v>
          </cell>
          <cell r="G33">
            <v>74.33</v>
          </cell>
          <cell r="I33">
            <v>75.608</v>
          </cell>
          <cell r="L33">
            <v>79.112</v>
          </cell>
          <cell r="M33">
            <v>59.446</v>
          </cell>
          <cell r="O33">
            <v>74.129</v>
          </cell>
          <cell r="Q33">
            <v>79.241</v>
          </cell>
          <cell r="S33">
            <v>91.823</v>
          </cell>
          <cell r="W33">
            <v>12.88</v>
          </cell>
          <cell r="Y33">
            <v>31.368</v>
          </cell>
          <cell r="AA33">
            <v>55.22</v>
          </cell>
          <cell r="AE33">
            <v>568.343</v>
          </cell>
        </row>
        <row r="34">
          <cell r="A34" t="str">
            <v>Eeckhout Rémy</v>
          </cell>
          <cell r="B34" t="str">
            <v>Esp</v>
          </cell>
          <cell r="C34">
            <v>87.57</v>
          </cell>
          <cell r="O34">
            <v>45.53</v>
          </cell>
          <cell r="AE34">
            <v>133.1</v>
          </cell>
        </row>
        <row r="35">
          <cell r="A35" t="str">
            <v>Fontaine Amélie</v>
          </cell>
          <cell r="B35" t="str">
            <v>Dame 1</v>
          </cell>
          <cell r="AE35">
            <v>0</v>
          </cell>
        </row>
        <row r="36">
          <cell r="A36" t="str">
            <v>Furnari Roberto</v>
          </cell>
          <cell r="B36" t="str">
            <v>V2</v>
          </cell>
          <cell r="C36">
            <v>63.944</v>
          </cell>
          <cell r="G36">
            <v>81.95</v>
          </cell>
          <cell r="H36">
            <v>78.267</v>
          </cell>
          <cell r="J36">
            <v>83.234</v>
          </cell>
          <cell r="K36">
            <v>78.504</v>
          </cell>
          <cell r="N36">
            <v>85.04</v>
          </cell>
          <cell r="O36">
            <v>80.271</v>
          </cell>
          <cell r="S36">
            <v>89.309</v>
          </cell>
          <cell r="T36">
            <v>85.109</v>
          </cell>
          <cell r="Z36">
            <v>67.74</v>
          </cell>
          <cell r="AA36">
            <v>69.67</v>
          </cell>
          <cell r="AC36">
            <v>64.36</v>
          </cell>
          <cell r="AE36">
            <v>583.417</v>
          </cell>
        </row>
        <row r="37">
          <cell r="A37" t="str">
            <v>Ginepro Laurence</v>
          </cell>
          <cell r="B37" t="str">
            <v>Dame 1</v>
          </cell>
          <cell r="C37">
            <v>18.91</v>
          </cell>
          <cell r="AE37">
            <v>18.91</v>
          </cell>
        </row>
        <row r="38">
          <cell r="A38" t="str">
            <v>Godeau Ariane</v>
          </cell>
          <cell r="B38" t="str">
            <v>A1</v>
          </cell>
          <cell r="C38">
            <v>66.88</v>
          </cell>
          <cell r="F38">
            <v>41.196</v>
          </cell>
          <cell r="G38">
            <v>38.28</v>
          </cell>
          <cell r="J38">
            <v>32.472</v>
          </cell>
          <cell r="N38">
            <v>55.36</v>
          </cell>
          <cell r="P38">
            <v>51.99</v>
          </cell>
          <cell r="S38">
            <v>68.06</v>
          </cell>
          <cell r="AA38">
            <v>26.3</v>
          </cell>
          <cell r="AE38">
            <v>354.23799999999994</v>
          </cell>
        </row>
        <row r="39">
          <cell r="A39" t="str">
            <v>Hennaut Brandon</v>
          </cell>
          <cell r="B39" t="str">
            <v>Esp</v>
          </cell>
          <cell r="AE39">
            <v>0</v>
          </cell>
        </row>
        <row r="40">
          <cell r="A40" t="str">
            <v>Lagaert Rita</v>
          </cell>
          <cell r="B40" t="str">
            <v>A2</v>
          </cell>
          <cell r="C40">
            <v>49.023</v>
          </cell>
          <cell r="D40">
            <v>7.395</v>
          </cell>
          <cell r="F40">
            <v>13.745</v>
          </cell>
          <cell r="Q40">
            <v>14.264</v>
          </cell>
          <cell r="T40">
            <v>13.403</v>
          </cell>
          <cell r="U40">
            <v>8.568</v>
          </cell>
          <cell r="W40">
            <v>2.98</v>
          </cell>
          <cell r="X40">
            <v>6.54</v>
          </cell>
          <cell r="AE40">
            <v>112.93800000000002</v>
          </cell>
        </row>
        <row r="41">
          <cell r="A41" t="str">
            <v>Lagrenet Cédric</v>
          </cell>
          <cell r="B41" t="str">
            <v>Sén 1</v>
          </cell>
          <cell r="C41">
            <v>26.153</v>
          </cell>
          <cell r="D41">
            <v>36.77</v>
          </cell>
          <cell r="I41">
            <v>10.272</v>
          </cell>
          <cell r="S41">
            <v>33.158</v>
          </cell>
          <cell r="AE41">
            <v>106.353</v>
          </cell>
        </row>
        <row r="42">
          <cell r="A42" t="str">
            <v>Lambert Pierre</v>
          </cell>
          <cell r="B42" t="str">
            <v>V2</v>
          </cell>
          <cell r="AE42">
            <v>0</v>
          </cell>
        </row>
        <row r="43">
          <cell r="A43" t="str">
            <v>Langhendries Dominique</v>
          </cell>
          <cell r="B43" t="str">
            <v>A1</v>
          </cell>
          <cell r="C43">
            <v>49.28</v>
          </cell>
          <cell r="F43">
            <v>13.623</v>
          </cell>
          <cell r="I43">
            <v>19.26</v>
          </cell>
          <cell r="J43">
            <v>18.259</v>
          </cell>
          <cell r="L43">
            <v>16.021</v>
          </cell>
          <cell r="N43">
            <v>24.94</v>
          </cell>
          <cell r="W43">
            <v>13.87</v>
          </cell>
          <cell r="AE43">
            <v>155.253</v>
          </cell>
        </row>
        <row r="44">
          <cell r="A44" t="str">
            <v>Lefaible Ivan</v>
          </cell>
          <cell r="B44" t="str">
            <v>V3</v>
          </cell>
          <cell r="E44">
            <v>77.583</v>
          </cell>
          <cell r="AE44">
            <v>77.583</v>
          </cell>
        </row>
        <row r="45">
          <cell r="A45" t="str">
            <v>Lehaire David</v>
          </cell>
          <cell r="B45" t="str">
            <v>Sén 2</v>
          </cell>
          <cell r="C45">
            <v>69.84</v>
          </cell>
          <cell r="F45">
            <v>33.353</v>
          </cell>
          <cell r="G45">
            <v>42.36</v>
          </cell>
          <cell r="J45">
            <v>9.122</v>
          </cell>
          <cell r="L45">
            <v>52.502</v>
          </cell>
          <cell r="N45">
            <v>63.34</v>
          </cell>
          <cell r="P45">
            <v>46.05</v>
          </cell>
          <cell r="S45">
            <v>47.654</v>
          </cell>
          <cell r="T45">
            <v>40.147</v>
          </cell>
          <cell r="U45">
            <v>35.865</v>
          </cell>
          <cell r="AB45">
            <v>22.31</v>
          </cell>
          <cell r="AE45">
            <v>361.89300000000003</v>
          </cell>
        </row>
        <row r="46">
          <cell r="A46" t="str">
            <v>Lehaire Manon</v>
          </cell>
          <cell r="B46" t="str">
            <v>Esp</v>
          </cell>
          <cell r="AE46">
            <v>0</v>
          </cell>
        </row>
        <row r="47">
          <cell r="A47" t="str">
            <v>Lehaire Philippe</v>
          </cell>
          <cell r="B47" t="str">
            <v>V3</v>
          </cell>
          <cell r="C47">
            <v>54.85</v>
          </cell>
          <cell r="D47">
            <v>5.474</v>
          </cell>
          <cell r="F47">
            <v>1</v>
          </cell>
          <cell r="G47">
            <v>1</v>
          </cell>
          <cell r="I47">
            <v>1</v>
          </cell>
          <cell r="K47">
            <v>1</v>
          </cell>
          <cell r="N47">
            <v>1</v>
          </cell>
          <cell r="O47">
            <v>1</v>
          </cell>
          <cell r="Q47">
            <v>13.221</v>
          </cell>
          <cell r="S47">
            <v>21.849</v>
          </cell>
          <cell r="U47">
            <v>16.405</v>
          </cell>
          <cell r="W47">
            <v>16.84</v>
          </cell>
          <cell r="X47">
            <v>11.526</v>
          </cell>
          <cell r="AE47">
            <v>140.165</v>
          </cell>
        </row>
        <row r="48">
          <cell r="A48" t="str">
            <v>Lehaire Ivan</v>
          </cell>
          <cell r="B48" t="str">
            <v>V1</v>
          </cell>
          <cell r="C48">
            <v>89.51</v>
          </cell>
          <cell r="E48">
            <v>14.697</v>
          </cell>
          <cell r="F48">
            <v>50.632</v>
          </cell>
          <cell r="M48">
            <v>42.554</v>
          </cell>
          <cell r="N48">
            <v>55.11</v>
          </cell>
          <cell r="O48">
            <v>53.783</v>
          </cell>
          <cell r="S48">
            <v>73.827</v>
          </cell>
          <cell r="W48">
            <v>47.53</v>
          </cell>
          <cell r="Y48">
            <v>11.06</v>
          </cell>
          <cell r="AA48">
            <v>27.51</v>
          </cell>
          <cell r="AB48">
            <v>43.62</v>
          </cell>
          <cell r="AE48">
            <v>414.01200000000006</v>
          </cell>
        </row>
        <row r="49">
          <cell r="A49" t="str">
            <v>Lekime Pamela</v>
          </cell>
          <cell r="B49" t="str">
            <v>Dame 1</v>
          </cell>
          <cell r="C49">
            <v>33.84</v>
          </cell>
          <cell r="AE49">
            <v>33.84</v>
          </cell>
        </row>
        <row r="50">
          <cell r="A50" t="str">
            <v>Lesenfants Rachel</v>
          </cell>
          <cell r="B50" t="str">
            <v>Dame 1</v>
          </cell>
          <cell r="C50">
            <v>27.87</v>
          </cell>
          <cell r="AE50">
            <v>27.87</v>
          </cell>
        </row>
        <row r="51">
          <cell r="A51" t="str">
            <v>Martin Patricia</v>
          </cell>
          <cell r="B51" t="str">
            <v>A1</v>
          </cell>
          <cell r="C51">
            <v>68.69</v>
          </cell>
          <cell r="F51">
            <v>13.868</v>
          </cell>
          <cell r="G51">
            <v>15.15</v>
          </cell>
          <cell r="I51">
            <v>17.833</v>
          </cell>
          <cell r="J51">
            <v>9.629</v>
          </cell>
          <cell r="P51">
            <v>18.327</v>
          </cell>
          <cell r="S51">
            <v>22.147</v>
          </cell>
          <cell r="T51">
            <v>16.891</v>
          </cell>
          <cell r="AE51">
            <v>172.90599999999998</v>
          </cell>
        </row>
        <row r="52">
          <cell r="A52" t="str">
            <v>Maton Herman</v>
          </cell>
          <cell r="B52" t="str">
            <v>V3</v>
          </cell>
          <cell r="C52">
            <v>82.132</v>
          </cell>
          <cell r="D52">
            <v>71.757</v>
          </cell>
          <cell r="F52">
            <v>67.422</v>
          </cell>
          <cell r="K52">
            <v>75.165</v>
          </cell>
          <cell r="N52">
            <v>82.3</v>
          </cell>
          <cell r="O52">
            <v>70.866</v>
          </cell>
          <cell r="Q52">
            <v>77.9</v>
          </cell>
          <cell r="AA52">
            <v>58.83</v>
          </cell>
          <cell r="AE52">
            <v>527.542</v>
          </cell>
        </row>
        <row r="53">
          <cell r="A53" t="str">
            <v>Menu Gérald</v>
          </cell>
          <cell r="B53" t="str">
            <v>V1</v>
          </cell>
          <cell r="N53">
            <v>81.05</v>
          </cell>
          <cell r="AE53">
            <v>81.05</v>
          </cell>
        </row>
        <row r="54">
          <cell r="A54" t="str">
            <v>Maja Mauriane</v>
          </cell>
          <cell r="B54" t="str">
            <v>Esp</v>
          </cell>
          <cell r="C54">
            <v>10.427</v>
          </cell>
          <cell r="AE54">
            <v>10.427</v>
          </cell>
        </row>
        <row r="55">
          <cell r="A55" t="str">
            <v>Mantur Alina</v>
          </cell>
          <cell r="B55" t="str">
            <v>A1</v>
          </cell>
          <cell r="C55">
            <v>31</v>
          </cell>
          <cell r="AE55">
            <v>31</v>
          </cell>
        </row>
        <row r="56">
          <cell r="A56" t="str">
            <v>Mertens Anne</v>
          </cell>
          <cell r="B56" t="str">
            <v>A2</v>
          </cell>
          <cell r="AE56">
            <v>0</v>
          </cell>
        </row>
        <row r="57">
          <cell r="A57" t="str">
            <v>Parada David</v>
          </cell>
          <cell r="B57" t="str">
            <v>Sén 2</v>
          </cell>
          <cell r="C57">
            <v>74.13</v>
          </cell>
          <cell r="J57">
            <v>63.437</v>
          </cell>
          <cell r="O57">
            <v>69.138</v>
          </cell>
          <cell r="Q57">
            <v>79.837</v>
          </cell>
          <cell r="V57">
            <v>47.684</v>
          </cell>
          <cell r="Z57">
            <v>63.997</v>
          </cell>
          <cell r="AB57">
            <v>62.48</v>
          </cell>
          <cell r="AE57">
            <v>460.703</v>
          </cell>
        </row>
        <row r="58">
          <cell r="A58" t="str">
            <v>Pletinckx Isabelle</v>
          </cell>
          <cell r="B58" t="str">
            <v>A1</v>
          </cell>
          <cell r="C58">
            <v>31.435</v>
          </cell>
          <cell r="F58">
            <v>10.681</v>
          </cell>
          <cell r="I58">
            <v>10.415</v>
          </cell>
          <cell r="S58">
            <v>15.184</v>
          </cell>
          <cell r="T58">
            <v>11.078</v>
          </cell>
          <cell r="W58">
            <v>3.97</v>
          </cell>
          <cell r="X58">
            <v>6.817</v>
          </cell>
          <cell r="AE58">
            <v>89.58000000000001</v>
          </cell>
        </row>
        <row r="59">
          <cell r="A59" t="str">
            <v>Pletinckx Isabelle</v>
          </cell>
          <cell r="B59" t="str">
            <v>A2</v>
          </cell>
          <cell r="C59">
            <v>31.435</v>
          </cell>
          <cell r="F59">
            <v>10.681</v>
          </cell>
          <cell r="I59">
            <v>10.415</v>
          </cell>
          <cell r="S59">
            <v>15.184</v>
          </cell>
          <cell r="T59">
            <v>11.078</v>
          </cell>
          <cell r="W59">
            <v>3.97</v>
          </cell>
          <cell r="X59">
            <v>6.817</v>
          </cell>
          <cell r="AE59">
            <v>89.58000000000001</v>
          </cell>
        </row>
        <row r="60">
          <cell r="A60" t="str">
            <v>Polle Marjorie</v>
          </cell>
          <cell r="B60" t="str">
            <v>Dame 1</v>
          </cell>
          <cell r="C60">
            <v>21.9</v>
          </cell>
          <cell r="AE60">
            <v>21.9</v>
          </cell>
        </row>
        <row r="61">
          <cell r="A61" t="str">
            <v>Spanu Monia</v>
          </cell>
          <cell r="B61" t="str">
            <v>Dame 1</v>
          </cell>
          <cell r="C61">
            <v>12.43</v>
          </cell>
          <cell r="AE61">
            <v>12.43</v>
          </cell>
        </row>
        <row r="62">
          <cell r="A62" t="str">
            <v>Stankowiak Jolanta</v>
          </cell>
          <cell r="B62" t="str">
            <v>A1</v>
          </cell>
          <cell r="AE62">
            <v>0</v>
          </cell>
        </row>
        <row r="63">
          <cell r="A63" t="str">
            <v>Tchatchouang Prudence</v>
          </cell>
          <cell r="B63" t="str">
            <v>Dame 1</v>
          </cell>
          <cell r="AA63">
            <v>10.64</v>
          </cell>
          <cell r="AE63">
            <v>10.64</v>
          </cell>
        </row>
        <row r="64">
          <cell r="A64" t="str">
            <v>Verheirstraeten Jacques</v>
          </cell>
          <cell r="B64" t="str">
            <v>V2</v>
          </cell>
          <cell r="C64">
            <v>59.057</v>
          </cell>
          <cell r="D64">
            <v>67.86</v>
          </cell>
          <cell r="G64">
            <v>5</v>
          </cell>
          <cell r="H64">
            <v>36.504</v>
          </cell>
          <cell r="J64">
            <v>39.579</v>
          </cell>
          <cell r="K64">
            <v>45.122</v>
          </cell>
          <cell r="O64">
            <v>51.48</v>
          </cell>
          <cell r="S64">
            <v>67.169</v>
          </cell>
          <cell r="U64">
            <v>43.162</v>
          </cell>
          <cell r="X64">
            <v>49.199</v>
          </cell>
          <cell r="Y64">
            <v>65.96</v>
          </cell>
          <cell r="AD64">
            <v>28.59</v>
          </cell>
          <cell r="AE64">
            <v>405.84700000000004</v>
          </cell>
        </row>
        <row r="65">
          <cell r="A65" t="str">
            <v>Verheirstraeten Stéphanie</v>
          </cell>
          <cell r="B65" t="str">
            <v>Dame 1</v>
          </cell>
          <cell r="O65">
            <v>21.345</v>
          </cell>
          <cell r="AE65">
            <v>21.345</v>
          </cell>
        </row>
        <row r="66">
          <cell r="A66" t="str">
            <v>Vermeere Didier</v>
          </cell>
          <cell r="B66" t="str">
            <v>V1</v>
          </cell>
          <cell r="C66">
            <v>98.727</v>
          </cell>
          <cell r="F66">
            <v>92.299</v>
          </cell>
          <cell r="G66">
            <v>92.57</v>
          </cell>
          <cell r="H66">
            <v>68.433</v>
          </cell>
          <cell r="I66">
            <v>17.69</v>
          </cell>
          <cell r="J66">
            <v>91.863</v>
          </cell>
          <cell r="L66">
            <v>91.128</v>
          </cell>
          <cell r="N66">
            <v>96.51</v>
          </cell>
          <cell r="P66">
            <v>94.069</v>
          </cell>
          <cell r="S66">
            <v>91.919</v>
          </cell>
          <cell r="V66">
            <v>89.859</v>
          </cell>
          <cell r="X66">
            <v>88.535</v>
          </cell>
          <cell r="Y66">
            <v>87.433</v>
          </cell>
          <cell r="AA66">
            <v>94.976</v>
          </cell>
          <cell r="AC66">
            <v>83.44</v>
          </cell>
          <cell r="AE66">
            <v>661.07</v>
          </cell>
        </row>
        <row r="67">
          <cell r="A67" t="str">
            <v>Vermeere Didier</v>
          </cell>
          <cell r="B67" t="str">
            <v>V2</v>
          </cell>
          <cell r="C67">
            <v>82.203</v>
          </cell>
          <cell r="AE67">
            <v>82.203</v>
          </cell>
        </row>
        <row r="68">
          <cell r="A68" t="str">
            <v>Vermeere Didier</v>
          </cell>
          <cell r="B68" t="str">
            <v>V3</v>
          </cell>
          <cell r="C68">
            <v>83.203</v>
          </cell>
          <cell r="AE68">
            <v>83.203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2"/>
  <sheetViews>
    <sheetView zoomScalePageLayoutView="0" workbookViewId="0" topLeftCell="A1">
      <selection activeCell="T22" sqref="T22"/>
    </sheetView>
  </sheetViews>
  <sheetFormatPr defaultColWidth="9.140625" defaultRowHeight="12.75"/>
  <cols>
    <col min="1" max="1" width="22.140625" style="0" customWidth="1"/>
    <col min="2" max="2" width="7.140625" style="0" bestFit="1" customWidth="1"/>
    <col min="3" max="3" width="6.28125" style="0" bestFit="1" customWidth="1"/>
    <col min="4" max="4" width="7.28125" style="0" customWidth="1"/>
    <col min="5" max="6" width="7.7109375" style="0" bestFit="1" customWidth="1"/>
    <col min="7" max="7" width="7.7109375" style="4" bestFit="1" customWidth="1"/>
    <col min="8" max="9" width="7.7109375" style="4" customWidth="1"/>
    <col min="10" max="12" width="6.57421875" style="0" bestFit="1" customWidth="1"/>
    <col min="13" max="14" width="7.28125" style="0" customWidth="1"/>
    <col min="15" max="16" width="7.140625" style="0" bestFit="1" customWidth="1"/>
    <col min="17" max="18" width="7.00390625" style="0" customWidth="1"/>
    <col min="19" max="20" width="7.7109375" style="0" customWidth="1"/>
    <col min="21" max="21" width="7.140625" style="0" customWidth="1"/>
    <col min="22" max="22" width="7.7109375" style="0" customWidth="1"/>
    <col min="23" max="23" width="7.8515625" style="0" customWidth="1"/>
    <col min="24" max="25" width="7.7109375" style="0" customWidth="1"/>
    <col min="26" max="26" width="7.8515625" style="0" customWidth="1"/>
    <col min="27" max="28" width="7.7109375" style="0" customWidth="1"/>
    <col min="29" max="29" width="7.140625" style="0" customWidth="1"/>
    <col min="30" max="30" width="5.28125" style="0" customWidth="1"/>
    <col min="31" max="31" width="6.57421875" style="0" customWidth="1"/>
    <col min="32" max="32" width="10.57421875" style="0" customWidth="1"/>
    <col min="33" max="33" width="6.140625" style="0" customWidth="1"/>
    <col min="34" max="36" width="7.140625" style="0" customWidth="1"/>
    <col min="37" max="16384" width="11.57421875" style="0" customWidth="1"/>
  </cols>
  <sheetData>
    <row r="1" spans="1:35" ht="12.75">
      <c r="A1" s="1" t="s">
        <v>0</v>
      </c>
      <c r="B1" t="s">
        <v>173</v>
      </c>
      <c r="C1" t="s">
        <v>218</v>
      </c>
      <c r="D1" t="s">
        <v>172</v>
      </c>
      <c r="E1" s="2" t="s">
        <v>245</v>
      </c>
      <c r="F1" s="3" t="s">
        <v>268</v>
      </c>
      <c r="G1" s="4" t="s">
        <v>318</v>
      </c>
      <c r="H1" s="3" t="s">
        <v>319</v>
      </c>
      <c r="I1" s="3" t="s">
        <v>414</v>
      </c>
      <c r="J1" s="3" t="s">
        <v>441</v>
      </c>
      <c r="K1" s="5" t="s">
        <v>444</v>
      </c>
      <c r="L1" s="6" t="s">
        <v>445</v>
      </c>
      <c r="M1" s="3" t="s">
        <v>497</v>
      </c>
      <c r="N1" s="4" t="s">
        <v>521</v>
      </c>
      <c r="O1" s="3" t="s">
        <v>523</v>
      </c>
      <c r="P1" s="4" t="s">
        <v>524</v>
      </c>
      <c r="Q1" s="3" t="s">
        <v>525</v>
      </c>
      <c r="R1" s="4" t="s">
        <v>528</v>
      </c>
      <c r="S1" s="4" t="s">
        <v>529</v>
      </c>
      <c r="T1" s="4" t="s">
        <v>540</v>
      </c>
      <c r="U1" s="4" t="s">
        <v>539</v>
      </c>
      <c r="V1" s="4"/>
      <c r="W1" s="4"/>
      <c r="X1" s="4"/>
      <c r="Y1" s="4"/>
      <c r="Z1" s="4"/>
      <c r="AA1" s="2"/>
      <c r="AB1" s="2"/>
      <c r="AC1" s="2"/>
      <c r="AE1" s="4"/>
      <c r="AF1" s="4"/>
      <c r="AI1" s="7"/>
    </row>
    <row r="2" spans="1:36" ht="12.75">
      <c r="A2" s="1">
        <v>2013</v>
      </c>
      <c r="B2" s="9">
        <v>41616</v>
      </c>
      <c r="C2" s="9">
        <v>41319</v>
      </c>
      <c r="D2" s="8">
        <v>41314</v>
      </c>
      <c r="E2" s="9">
        <v>41335</v>
      </c>
      <c r="F2" s="10">
        <v>41349</v>
      </c>
      <c r="G2" s="5">
        <v>41363</v>
      </c>
      <c r="H2" s="10">
        <v>41377</v>
      </c>
      <c r="I2" s="10">
        <v>41378</v>
      </c>
      <c r="J2" s="10">
        <v>41412</v>
      </c>
      <c r="K2" s="5"/>
      <c r="L2" s="9">
        <v>41425</v>
      </c>
      <c r="M2" s="10">
        <v>41440</v>
      </c>
      <c r="N2" s="5">
        <v>41484</v>
      </c>
      <c r="O2" s="10">
        <v>41510</v>
      </c>
      <c r="P2" s="9">
        <v>41516</v>
      </c>
      <c r="Q2" s="10">
        <v>41517</v>
      </c>
      <c r="R2" s="9">
        <v>41531</v>
      </c>
      <c r="S2" s="9">
        <v>41532</v>
      </c>
      <c r="T2" s="9"/>
      <c r="U2" s="9">
        <v>41574</v>
      </c>
      <c r="V2" s="5"/>
      <c r="W2" s="5"/>
      <c r="X2" s="5"/>
      <c r="Y2" s="5"/>
      <c r="Z2" s="9"/>
      <c r="AA2" s="9"/>
      <c r="AB2" s="9"/>
      <c r="AC2" s="9"/>
      <c r="AD2" s="9"/>
      <c r="AE2" s="5"/>
      <c r="AF2" s="5"/>
      <c r="AG2" s="9"/>
      <c r="AH2" s="9"/>
      <c r="AI2" s="9"/>
      <c r="AJ2" s="9"/>
    </row>
    <row r="3" spans="1:43" ht="12.75">
      <c r="A3" s="11" t="s">
        <v>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"/>
      <c r="P3" s="4">
        <v>22.56</v>
      </c>
      <c r="Q3" s="4"/>
      <c r="R3" s="4"/>
      <c r="S3" s="4"/>
      <c r="T3" s="4"/>
      <c r="U3" s="4"/>
      <c r="V3" s="12"/>
      <c r="W3" s="12"/>
      <c r="X3" s="4"/>
      <c r="Y3" s="4"/>
      <c r="Z3" s="12"/>
      <c r="AA3" s="4"/>
      <c r="AB3" s="12"/>
      <c r="AC3" s="4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43" ht="12.75">
      <c r="A4" t="s">
        <v>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"/>
      <c r="P4" s="4"/>
      <c r="Q4" s="4"/>
      <c r="R4" s="4"/>
      <c r="S4" s="4"/>
      <c r="T4" s="4"/>
      <c r="U4" s="4"/>
      <c r="V4" s="12"/>
      <c r="W4" s="12"/>
      <c r="X4" s="4"/>
      <c r="Y4" s="4"/>
      <c r="Z4" s="12"/>
      <c r="AA4" s="4"/>
      <c r="AB4" s="12"/>
      <c r="AC4" s="4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ht="12.75">
      <c r="A5" t="s">
        <v>7</v>
      </c>
      <c r="B5">
        <v>61.87</v>
      </c>
      <c r="D5" s="12"/>
      <c r="E5" s="12"/>
      <c r="F5" s="12">
        <v>61.98</v>
      </c>
      <c r="G5" s="12"/>
      <c r="H5" s="12"/>
      <c r="I5" s="12">
        <v>47.5</v>
      </c>
      <c r="J5" s="12"/>
      <c r="K5" s="12"/>
      <c r="L5" s="12"/>
      <c r="M5" s="12"/>
      <c r="N5" s="12"/>
      <c r="O5" s="12">
        <v>48.64</v>
      </c>
      <c r="P5" s="12"/>
      <c r="Q5" s="12"/>
      <c r="R5" s="12"/>
      <c r="S5" s="12"/>
      <c r="T5" s="12"/>
      <c r="U5" s="4"/>
      <c r="V5" s="4"/>
      <c r="W5" s="12"/>
      <c r="X5" s="12"/>
      <c r="Y5" s="12"/>
      <c r="Z5" s="12"/>
      <c r="AA5" s="12"/>
      <c r="AB5" s="12"/>
      <c r="AC5" s="13"/>
      <c r="AD5" s="13"/>
      <c r="AE5" s="13"/>
      <c r="AF5" s="13">
        <f>LARGE(D5:AE5,1)</f>
        <v>61.98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ht="12.75">
      <c r="A6" s="11" t="s">
        <v>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4"/>
      <c r="V6" s="4"/>
      <c r="W6" s="12"/>
      <c r="X6" s="12"/>
      <c r="Y6" s="12"/>
      <c r="Z6" s="12"/>
      <c r="AA6" s="12"/>
      <c r="AB6" s="12"/>
      <c r="AC6" s="13"/>
      <c r="AD6" s="13"/>
      <c r="AE6" s="13"/>
      <c r="AF6" s="13" t="e">
        <f>LARGE(D6:AE6,1)</f>
        <v>#NUM!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2.75">
      <c r="A7" s="11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4"/>
      <c r="V7" s="4"/>
      <c r="W7" s="12"/>
      <c r="X7" s="12"/>
      <c r="Y7" s="12"/>
      <c r="Z7" s="12"/>
      <c r="AA7" s="12"/>
      <c r="AB7" s="12"/>
      <c r="AC7" s="13"/>
      <c r="AD7" s="13"/>
      <c r="AE7" s="13"/>
      <c r="AF7" s="13" t="e">
        <f>LARGE(D7:AE7,1)</f>
        <v>#NUM!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ht="12.75">
      <c r="A8" t="s">
        <v>10</v>
      </c>
      <c r="D8" s="12">
        <v>59.552</v>
      </c>
      <c r="E8" s="12"/>
      <c r="F8" s="12"/>
      <c r="G8" s="12"/>
      <c r="H8" s="12"/>
      <c r="I8" s="12"/>
      <c r="J8" s="12"/>
      <c r="K8" s="12"/>
      <c r="L8" s="12">
        <v>90.86</v>
      </c>
      <c r="M8" s="12"/>
      <c r="N8" s="12"/>
      <c r="O8" s="12"/>
      <c r="P8" s="12"/>
      <c r="Q8" s="12"/>
      <c r="R8" s="12"/>
      <c r="S8" s="12"/>
      <c r="T8" s="12"/>
      <c r="U8" s="4"/>
      <c r="V8" s="4"/>
      <c r="W8" s="12"/>
      <c r="X8" s="12"/>
      <c r="Y8" s="12"/>
      <c r="Z8" s="12"/>
      <c r="AA8" s="12"/>
      <c r="AB8" s="1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ht="12.75">
      <c r="A9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4"/>
      <c r="V9" s="4"/>
      <c r="W9" s="12"/>
      <c r="X9" s="12"/>
      <c r="Y9" s="12"/>
      <c r="Z9" s="12"/>
      <c r="AA9" s="12"/>
      <c r="AB9" s="12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2.75">
      <c r="A10" t="s">
        <v>12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4"/>
      <c r="V10" s="4"/>
      <c r="W10" s="4"/>
      <c r="X10" s="12"/>
      <c r="Y10" s="12"/>
      <c r="Z10" s="12"/>
      <c r="AA10" s="12"/>
      <c r="AB10" s="12"/>
      <c r="AC10" s="13"/>
      <c r="AD10" s="13"/>
      <c r="AE10" s="13"/>
      <c r="AF10" s="13" t="e">
        <f aca="true" t="shared" si="0" ref="AF10:AF15">LARGE(D10:AE10,1)</f>
        <v>#NUM!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2.75">
      <c r="A11" s="11" t="s">
        <v>13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4"/>
      <c r="V11" s="4"/>
      <c r="W11" s="4"/>
      <c r="X11" s="12"/>
      <c r="Y11" s="12"/>
      <c r="Z11" s="12"/>
      <c r="AA11" s="12"/>
      <c r="AB11" s="12"/>
      <c r="AC11" s="13"/>
      <c r="AD11" s="13"/>
      <c r="AE11" s="13"/>
      <c r="AF11" s="13" t="e">
        <f t="shared" si="0"/>
        <v>#NUM!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2.75">
      <c r="A12" t="s">
        <v>214</v>
      </c>
      <c r="D12" s="12"/>
      <c r="E12" s="12">
        <v>65.394</v>
      </c>
      <c r="F12" s="12">
        <v>73.04</v>
      </c>
      <c r="G12" s="12"/>
      <c r="H12" s="12"/>
      <c r="I12" s="12">
        <v>74.46</v>
      </c>
      <c r="J12" s="12">
        <v>77.21</v>
      </c>
      <c r="K12" s="12"/>
      <c r="L12" s="12"/>
      <c r="M12" s="12">
        <v>76.91</v>
      </c>
      <c r="N12" s="12">
        <v>85.91</v>
      </c>
      <c r="O12" s="12"/>
      <c r="P12" s="12"/>
      <c r="Q12" s="12">
        <v>72.61</v>
      </c>
      <c r="R12" s="12"/>
      <c r="S12" s="12">
        <v>75.53</v>
      </c>
      <c r="T12" s="12"/>
      <c r="U12" s="12"/>
      <c r="V12" s="12"/>
      <c r="W12" s="12"/>
      <c r="X12" s="12"/>
      <c r="Y12" s="12"/>
      <c r="Z12" s="4"/>
      <c r="AA12" s="4"/>
      <c r="AB12" s="4"/>
      <c r="AC12" s="13"/>
      <c r="AD12" s="13"/>
      <c r="AE12" s="13"/>
      <c r="AF12" s="13">
        <f t="shared" si="0"/>
        <v>85.91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2.75">
      <c r="A13" t="s">
        <v>14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4"/>
      <c r="AA13" s="4"/>
      <c r="AB13" s="4"/>
      <c r="AC13" s="13"/>
      <c r="AD13" s="13"/>
      <c r="AE13" s="13"/>
      <c r="AF13" s="13" t="e">
        <f t="shared" si="0"/>
        <v>#NUM!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2.75">
      <c r="A14" t="s">
        <v>15</v>
      </c>
      <c r="B14">
        <v>81.43</v>
      </c>
      <c r="D14" s="12">
        <v>24.684</v>
      </c>
      <c r="E14" s="12"/>
      <c r="F14" s="12"/>
      <c r="G14" s="12"/>
      <c r="H14" s="12"/>
      <c r="I14" s="12">
        <v>53.88</v>
      </c>
      <c r="J14" s="12"/>
      <c r="K14" s="12"/>
      <c r="L14" s="12"/>
      <c r="M14" s="12">
        <v>62.1</v>
      </c>
      <c r="N14" s="12"/>
      <c r="O14" s="12"/>
      <c r="P14" s="12"/>
      <c r="Q14" s="12">
        <v>52.12</v>
      </c>
      <c r="R14" s="12"/>
      <c r="S14" s="12"/>
      <c r="T14" s="12"/>
      <c r="U14" s="12"/>
      <c r="V14" s="12"/>
      <c r="W14" s="12"/>
      <c r="X14" s="12"/>
      <c r="Y14" s="12"/>
      <c r="Z14" s="4"/>
      <c r="AA14" s="4"/>
      <c r="AB14" s="4"/>
      <c r="AC14" s="13"/>
      <c r="AD14" s="13"/>
      <c r="AE14" s="13"/>
      <c r="AF14" s="13">
        <f t="shared" si="0"/>
        <v>62.1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2.75">
      <c r="A15" s="11" t="s">
        <v>16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4"/>
      <c r="P15" s="4"/>
      <c r="Q15" s="4"/>
      <c r="R15" s="4"/>
      <c r="S15" s="4"/>
      <c r="T15" s="4"/>
      <c r="U15" s="4"/>
      <c r="V15" s="4"/>
      <c r="W15" s="12"/>
      <c r="X15" s="4"/>
      <c r="Y15" s="12"/>
      <c r="Z15" s="12"/>
      <c r="AA15" s="12"/>
      <c r="AB15" s="12"/>
      <c r="AC15" s="4"/>
      <c r="AD15" s="13"/>
      <c r="AE15" s="13"/>
      <c r="AF15" s="13" t="e">
        <f t="shared" si="0"/>
        <v>#NUM!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2.75">
      <c r="A16" t="s">
        <v>17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4"/>
      <c r="P16" s="4"/>
      <c r="Q16" s="4"/>
      <c r="R16" s="4"/>
      <c r="S16" s="4"/>
      <c r="T16" s="4"/>
      <c r="U16" s="4"/>
      <c r="V16" s="4"/>
      <c r="W16" s="12"/>
      <c r="X16" s="4"/>
      <c r="Y16" s="12"/>
      <c r="Z16" s="12"/>
      <c r="AA16" s="12"/>
      <c r="AB16" s="12"/>
      <c r="AC16" s="4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2.75">
      <c r="A17" s="11" t="s">
        <v>18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4"/>
      <c r="P17" s="4"/>
      <c r="Q17" s="4"/>
      <c r="R17" s="4"/>
      <c r="S17" s="4"/>
      <c r="T17" s="4"/>
      <c r="U17" s="4"/>
      <c r="V17" s="4"/>
      <c r="W17" s="12"/>
      <c r="X17" s="4"/>
      <c r="Y17" s="12"/>
      <c r="Z17" s="12"/>
      <c r="AA17" s="12"/>
      <c r="AB17" s="12"/>
      <c r="AC17" s="4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12.75">
      <c r="A18" s="11" t="s">
        <v>19</v>
      </c>
      <c r="D18" s="1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"/>
      <c r="P18" s="4"/>
      <c r="Q18" s="4"/>
      <c r="R18" s="4"/>
      <c r="S18" s="4"/>
      <c r="T18" s="4"/>
      <c r="U18" s="4"/>
      <c r="V18" s="4"/>
      <c r="W18" s="12"/>
      <c r="X18" s="4"/>
      <c r="Y18" s="12"/>
      <c r="Z18" s="12"/>
      <c r="AA18" s="12"/>
      <c r="AB18" s="12"/>
      <c r="AC18" s="4"/>
      <c r="AD18" s="13"/>
      <c r="AE18" s="13"/>
      <c r="AF18" s="13" t="e">
        <f aca="true" t="shared" si="1" ref="AF18:AF38">LARGE(D18:AE18,1)</f>
        <v>#NUM!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2.75">
      <c r="A19" t="s">
        <v>20</v>
      </c>
      <c r="D19" s="15"/>
      <c r="E19" s="12"/>
      <c r="F19" s="12"/>
      <c r="G19" s="12"/>
      <c r="H19" s="12"/>
      <c r="I19" s="12"/>
      <c r="J19" s="12"/>
      <c r="K19" s="4"/>
      <c r="L19" s="4"/>
      <c r="M19" s="4"/>
      <c r="N19" s="4"/>
      <c r="O19" s="12"/>
      <c r="P19" s="12"/>
      <c r="Q19" s="12"/>
      <c r="R19" s="12"/>
      <c r="S19" s="12"/>
      <c r="T19" s="12"/>
      <c r="U19" s="4"/>
      <c r="V19" s="4"/>
      <c r="W19" s="12"/>
      <c r="X19" s="12"/>
      <c r="Y19" s="12"/>
      <c r="Z19" s="12"/>
      <c r="AA19" s="12"/>
      <c r="AB19" s="12"/>
      <c r="AC19" s="13"/>
      <c r="AD19" s="13"/>
      <c r="AE19" s="13"/>
      <c r="AF19" s="13" t="e">
        <f t="shared" si="1"/>
        <v>#NUM!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32" ht="12.75">
      <c r="A20" s="11" t="s">
        <v>21</v>
      </c>
      <c r="D20" s="15"/>
      <c r="E20" s="12"/>
      <c r="F20" s="12"/>
      <c r="G20" s="12"/>
      <c r="H20" s="12"/>
      <c r="I20" s="12"/>
      <c r="J20" s="2"/>
      <c r="K20" s="12"/>
      <c r="L20" s="16"/>
      <c r="M20" s="12"/>
      <c r="N20" s="12"/>
      <c r="O20" s="12"/>
      <c r="P20" s="12"/>
      <c r="Q20" s="12"/>
      <c r="R20" s="12"/>
      <c r="S20" s="12"/>
      <c r="T20" s="12"/>
      <c r="U20" s="4"/>
      <c r="V20" s="4"/>
      <c r="W20" s="12"/>
      <c r="X20" s="12"/>
      <c r="Y20" s="12"/>
      <c r="Z20" s="12"/>
      <c r="AA20" s="12"/>
      <c r="AB20" s="12"/>
      <c r="AC20" s="13"/>
      <c r="AD20" s="13"/>
      <c r="AE20" s="13"/>
      <c r="AF20" s="13" t="e">
        <f t="shared" si="1"/>
        <v>#NUM!</v>
      </c>
    </row>
    <row r="21" spans="1:32" ht="12.75">
      <c r="A21" t="s">
        <v>530</v>
      </c>
      <c r="D21" s="15"/>
      <c r="E21" s="12"/>
      <c r="F21" s="12"/>
      <c r="G21" s="12"/>
      <c r="H21" s="12"/>
      <c r="I21" s="12"/>
      <c r="J21" s="2"/>
      <c r="K21" s="12"/>
      <c r="L21" s="16"/>
      <c r="M21" s="12"/>
      <c r="N21" s="12"/>
      <c r="O21" s="12"/>
      <c r="P21" s="12"/>
      <c r="Q21" s="12"/>
      <c r="R21" s="12">
        <v>81</v>
      </c>
      <c r="S21" s="12"/>
      <c r="T21" s="12">
        <v>73.24</v>
      </c>
      <c r="U21" s="4"/>
      <c r="V21" s="4"/>
      <c r="W21" s="12"/>
      <c r="X21" s="12"/>
      <c r="Y21" s="12"/>
      <c r="Z21" s="12"/>
      <c r="AA21" s="12"/>
      <c r="AB21" s="12"/>
      <c r="AC21" s="13"/>
      <c r="AD21" s="13"/>
      <c r="AE21" s="13"/>
      <c r="AF21" s="13"/>
    </row>
    <row r="22" spans="1:43" ht="12.75">
      <c r="A22" t="s">
        <v>22</v>
      </c>
      <c r="B22">
        <v>85.78</v>
      </c>
      <c r="D22" s="15">
        <v>48.878</v>
      </c>
      <c r="E22" s="12"/>
      <c r="F22" s="12"/>
      <c r="G22" s="12"/>
      <c r="H22" s="15">
        <v>64.31</v>
      </c>
      <c r="I22" s="12"/>
      <c r="J22" s="2"/>
      <c r="K22" s="16"/>
      <c r="L22" s="16"/>
      <c r="M22" s="12">
        <v>73.13</v>
      </c>
      <c r="N22" s="12"/>
      <c r="O22" s="12"/>
      <c r="P22" s="12">
        <v>84.56</v>
      </c>
      <c r="Q22" s="12">
        <v>66.93</v>
      </c>
      <c r="R22" s="12"/>
      <c r="S22" s="12">
        <v>78.42</v>
      </c>
      <c r="T22" s="12"/>
      <c r="U22" s="4"/>
      <c r="V22" s="4"/>
      <c r="W22" s="12"/>
      <c r="X22" s="12"/>
      <c r="Y22" s="12"/>
      <c r="Z22" s="12"/>
      <c r="AA22" s="12"/>
      <c r="AB22" s="12"/>
      <c r="AC22" s="13"/>
      <c r="AD22" s="13"/>
      <c r="AE22" s="13"/>
      <c r="AF22" s="13">
        <f t="shared" si="1"/>
        <v>84.56</v>
      </c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32" ht="12.75">
      <c r="A23" s="11" t="s">
        <v>23</v>
      </c>
      <c r="B23">
        <v>48.83</v>
      </c>
      <c r="D23" s="15"/>
      <c r="E23" s="12"/>
      <c r="F23" s="12">
        <v>20.12</v>
      </c>
      <c r="G23" s="12"/>
      <c r="H23" s="12"/>
      <c r="I23" s="12">
        <v>15.2</v>
      </c>
      <c r="J23" s="2"/>
      <c r="K23" s="12">
        <v>97.06</v>
      </c>
      <c r="L23" s="16"/>
      <c r="M23" s="12">
        <v>24.95</v>
      </c>
      <c r="N23" s="12"/>
      <c r="O23" s="12"/>
      <c r="P23" s="12"/>
      <c r="Q23" s="12"/>
      <c r="R23" s="12"/>
      <c r="S23" s="12"/>
      <c r="T23" s="12"/>
      <c r="U23" s="4"/>
      <c r="V23" s="4"/>
      <c r="W23" s="12"/>
      <c r="X23" s="12"/>
      <c r="Y23" s="12"/>
      <c r="Z23" s="12"/>
      <c r="AA23" s="12"/>
      <c r="AB23" s="12"/>
      <c r="AC23" s="13"/>
      <c r="AD23" s="13"/>
      <c r="AE23" s="13"/>
      <c r="AF23" s="13">
        <f t="shared" si="1"/>
        <v>97.06</v>
      </c>
    </row>
    <row r="24" spans="1:43" ht="12.75">
      <c r="A24" t="s">
        <v>24</v>
      </c>
      <c r="D24" s="15"/>
      <c r="E24" s="12"/>
      <c r="F24" s="12"/>
      <c r="G24" s="12"/>
      <c r="H24" s="12"/>
      <c r="I24" s="12"/>
      <c r="J24" s="4"/>
      <c r="K24" s="17"/>
      <c r="L24" s="17"/>
      <c r="M24" s="12"/>
      <c r="N24" s="12"/>
      <c r="O24" s="12"/>
      <c r="P24" s="12"/>
      <c r="Q24" s="12"/>
      <c r="R24" s="12"/>
      <c r="S24" s="12"/>
      <c r="T24" s="12"/>
      <c r="U24" s="4"/>
      <c r="V24" s="4"/>
      <c r="W24" s="12"/>
      <c r="X24" s="12"/>
      <c r="Y24" s="12"/>
      <c r="Z24" s="12"/>
      <c r="AA24" s="12"/>
      <c r="AB24" s="12"/>
      <c r="AC24" s="13"/>
      <c r="AD24" s="13"/>
      <c r="AE24" s="13"/>
      <c r="AF24" s="13" t="e">
        <f t="shared" si="1"/>
        <v>#NUM!</v>
      </c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ht="12.75">
      <c r="A25" t="s">
        <v>25</v>
      </c>
      <c r="D25" s="15">
        <v>51.303</v>
      </c>
      <c r="E25" s="12"/>
      <c r="F25" s="12"/>
      <c r="G25" s="12"/>
      <c r="H25" s="12"/>
      <c r="I25" s="12"/>
      <c r="J25" s="4"/>
      <c r="K25" s="16"/>
      <c r="L25" s="4"/>
      <c r="M25" s="12"/>
      <c r="N25" s="12"/>
      <c r="O25" s="12"/>
      <c r="P25" s="12"/>
      <c r="Q25" s="12"/>
      <c r="R25" s="12"/>
      <c r="S25" s="12"/>
      <c r="T25" s="12"/>
      <c r="U25" s="4"/>
      <c r="V25" s="4"/>
      <c r="W25" s="12"/>
      <c r="X25" s="4"/>
      <c r="Y25" s="4"/>
      <c r="Z25" s="4"/>
      <c r="AA25" s="12"/>
      <c r="AB25" s="12"/>
      <c r="AC25" s="13"/>
      <c r="AD25" s="13"/>
      <c r="AE25" s="13"/>
      <c r="AF25" s="13">
        <f t="shared" si="1"/>
        <v>51.303</v>
      </c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ht="12.75">
      <c r="A26" s="11" t="s">
        <v>493</v>
      </c>
      <c r="D26" s="15"/>
      <c r="E26" s="12"/>
      <c r="F26" s="12"/>
      <c r="G26" s="12"/>
      <c r="H26" s="12"/>
      <c r="I26" s="12"/>
      <c r="J26" s="4"/>
      <c r="K26" s="16"/>
      <c r="L26" s="4"/>
      <c r="M26" s="12">
        <v>27.42</v>
      </c>
      <c r="N26" s="12"/>
      <c r="O26" s="12"/>
      <c r="P26" s="12"/>
      <c r="Q26" s="12">
        <v>16.62</v>
      </c>
      <c r="R26" s="12"/>
      <c r="S26" s="12"/>
      <c r="T26" s="12"/>
      <c r="U26" s="4">
        <v>25.44</v>
      </c>
      <c r="V26" s="4"/>
      <c r="W26" s="12"/>
      <c r="X26" s="4"/>
      <c r="Y26" s="4"/>
      <c r="Z26" s="4"/>
      <c r="AA26" s="12"/>
      <c r="AB26" s="12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ht="12.75">
      <c r="A27" t="s">
        <v>26</v>
      </c>
      <c r="D27" s="12">
        <v>72.711</v>
      </c>
      <c r="E27" s="12"/>
      <c r="F27" s="12"/>
      <c r="G27" s="12"/>
      <c r="H27" s="12"/>
      <c r="I27" s="12"/>
      <c r="J27" s="4"/>
      <c r="K27" s="16"/>
      <c r="L27" s="16"/>
      <c r="M27" s="12"/>
      <c r="N27" s="12"/>
      <c r="O27" s="4">
        <v>80.48</v>
      </c>
      <c r="P27" s="4">
        <v>89.14</v>
      </c>
      <c r="Q27" s="4"/>
      <c r="R27" s="12"/>
      <c r="S27" s="12"/>
      <c r="T27" s="12"/>
      <c r="U27" s="4"/>
      <c r="V27" s="12"/>
      <c r="W27" s="12"/>
      <c r="X27" s="4"/>
      <c r="Y27" s="4"/>
      <c r="Z27" s="12"/>
      <c r="AA27" s="4"/>
      <c r="AB27" s="4"/>
      <c r="AC27" s="13"/>
      <c r="AD27" s="13"/>
      <c r="AE27" s="13"/>
      <c r="AF27" s="13">
        <f t="shared" si="1"/>
        <v>89.14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ht="12.75">
      <c r="A28" t="s">
        <v>27</v>
      </c>
      <c r="D28" s="12">
        <v>51.658</v>
      </c>
      <c r="E28" s="12"/>
      <c r="F28" s="12"/>
      <c r="G28" s="12"/>
      <c r="H28" s="12"/>
      <c r="I28" s="12"/>
      <c r="J28" s="12"/>
      <c r="K28" s="16"/>
      <c r="L28" s="4"/>
      <c r="M28" s="12"/>
      <c r="N28" s="12"/>
      <c r="O28" s="4"/>
      <c r="P28" s="4">
        <v>15.82</v>
      </c>
      <c r="Q28" s="4"/>
      <c r="R28" s="12"/>
      <c r="S28" s="12"/>
      <c r="T28" s="12"/>
      <c r="U28" s="4"/>
      <c r="V28" s="12"/>
      <c r="W28" s="12"/>
      <c r="X28" s="4"/>
      <c r="Y28" s="4"/>
      <c r="Z28" s="12"/>
      <c r="AA28" s="4"/>
      <c r="AB28" s="4"/>
      <c r="AC28" s="13"/>
      <c r="AD28" s="13"/>
      <c r="AE28" s="13"/>
      <c r="AF28" s="13">
        <f t="shared" si="1"/>
        <v>51.658</v>
      </c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ht="12.75">
      <c r="A29" t="s">
        <v>28</v>
      </c>
      <c r="D29" s="15"/>
      <c r="E29" s="12"/>
      <c r="F29" s="12"/>
      <c r="G29" s="12"/>
      <c r="H29" s="12"/>
      <c r="I29" s="12"/>
      <c r="J29" s="4"/>
      <c r="K29" s="16"/>
      <c r="L29" s="4"/>
      <c r="M29" s="12"/>
      <c r="N29" s="12"/>
      <c r="O29" s="12"/>
      <c r="P29" s="12"/>
      <c r="Q29" s="12"/>
      <c r="R29" s="12"/>
      <c r="S29" s="12"/>
      <c r="T29" s="12"/>
      <c r="U29" s="4"/>
      <c r="V29" s="12"/>
      <c r="W29" s="12"/>
      <c r="X29" s="12"/>
      <c r="Y29" s="12"/>
      <c r="Z29" s="12"/>
      <c r="AA29" s="12"/>
      <c r="AB29" s="12"/>
      <c r="AC29" s="13"/>
      <c r="AD29" s="13"/>
      <c r="AE29" s="13"/>
      <c r="AF29" s="13" t="e">
        <f t="shared" si="1"/>
        <v>#NUM!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ht="12.75">
      <c r="A30" t="s">
        <v>29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4"/>
      <c r="V30" s="4"/>
      <c r="W30" s="12"/>
      <c r="X30" s="12"/>
      <c r="Y30" s="12"/>
      <c r="Z30" s="4"/>
      <c r="AA30" s="12"/>
      <c r="AB30" s="12"/>
      <c r="AC30" s="13"/>
      <c r="AD30" s="13"/>
      <c r="AE30" s="13"/>
      <c r="AF30" s="13" t="e">
        <f t="shared" si="1"/>
        <v>#NUM!</v>
      </c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ht="12.75">
      <c r="A31" s="11" t="s">
        <v>30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4"/>
      <c r="V31" s="4"/>
      <c r="W31" s="12"/>
      <c r="X31" s="12"/>
      <c r="Y31" s="12"/>
      <c r="Z31" s="12"/>
      <c r="AA31" s="12"/>
      <c r="AB31" s="12"/>
      <c r="AC31" s="13"/>
      <c r="AD31" s="13"/>
      <c r="AE31" s="13"/>
      <c r="AF31" s="13" t="e">
        <f t="shared" si="1"/>
        <v>#NUM!</v>
      </c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ht="12.75">
      <c r="A32" s="11" t="s">
        <v>31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4"/>
      <c r="V32" s="4"/>
      <c r="W32" s="12"/>
      <c r="X32" s="12"/>
      <c r="Y32" s="12"/>
      <c r="Z32" s="12"/>
      <c r="AA32" s="12"/>
      <c r="AB32" s="12"/>
      <c r="AC32" s="13"/>
      <c r="AD32" s="13"/>
      <c r="AE32" s="13"/>
      <c r="AF32" s="13" t="e">
        <f t="shared" si="1"/>
        <v>#NUM!</v>
      </c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ht="12.75">
      <c r="A33" t="s">
        <v>32</v>
      </c>
      <c r="D33" s="12">
        <v>34.939</v>
      </c>
      <c r="E33" s="12"/>
      <c r="F33" s="12"/>
      <c r="G33" s="12">
        <v>85.21</v>
      </c>
      <c r="H33" s="12"/>
      <c r="I33" s="12"/>
      <c r="J33" s="4"/>
      <c r="K33" s="16"/>
      <c r="L33" s="16"/>
      <c r="M33" s="12"/>
      <c r="N33" s="12"/>
      <c r="O33" s="12"/>
      <c r="P33" s="12"/>
      <c r="Q33" s="12"/>
      <c r="R33" s="12"/>
      <c r="S33" s="4">
        <v>77.85</v>
      </c>
      <c r="T33" s="4"/>
      <c r="U33" s="14"/>
      <c r="V33" s="4"/>
      <c r="W33" s="12"/>
      <c r="X33" s="4"/>
      <c r="Y33" s="4"/>
      <c r="Z33" s="12"/>
      <c r="AA33" s="12"/>
      <c r="AB33" s="12"/>
      <c r="AC33" s="13"/>
      <c r="AD33" s="13"/>
      <c r="AE33" s="13"/>
      <c r="AF33" s="13">
        <f t="shared" si="1"/>
        <v>85.21</v>
      </c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12.75">
      <c r="A34" t="s">
        <v>33</v>
      </c>
      <c r="D34" s="12"/>
      <c r="E34" s="12"/>
      <c r="F34" s="12"/>
      <c r="G34" s="12"/>
      <c r="H34" s="12"/>
      <c r="I34" s="12"/>
      <c r="J34" s="4"/>
      <c r="K34" s="16"/>
      <c r="L34" s="16"/>
      <c r="M34" s="12"/>
      <c r="N34" s="12"/>
      <c r="O34" s="12"/>
      <c r="P34" s="12"/>
      <c r="Q34" s="12"/>
      <c r="R34" s="12"/>
      <c r="S34" s="4"/>
      <c r="T34" s="4"/>
      <c r="U34" s="4"/>
      <c r="V34" s="4"/>
      <c r="W34" s="12"/>
      <c r="X34" s="4"/>
      <c r="Y34" s="4"/>
      <c r="Z34" s="12"/>
      <c r="AA34" s="12"/>
      <c r="AB34" s="12"/>
      <c r="AC34" s="13"/>
      <c r="AD34" s="13"/>
      <c r="AE34" s="13"/>
      <c r="AF34" s="13" t="e">
        <f t="shared" si="1"/>
        <v>#NUM!</v>
      </c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ht="12.75">
      <c r="A35" s="11" t="s">
        <v>34</v>
      </c>
      <c r="D35" s="12"/>
      <c r="E35" s="12"/>
      <c r="F35" s="12"/>
      <c r="G35" s="12"/>
      <c r="H35" s="12"/>
      <c r="I35" s="12"/>
      <c r="J35" s="4"/>
      <c r="K35" s="16"/>
      <c r="L35" s="16"/>
      <c r="M35" s="12"/>
      <c r="N35" s="12"/>
      <c r="O35" s="12"/>
      <c r="P35" s="12"/>
      <c r="Q35" s="12"/>
      <c r="R35" s="12"/>
      <c r="S35" s="12"/>
      <c r="T35" s="12"/>
      <c r="U35" s="4"/>
      <c r="V35" s="4"/>
      <c r="W35" s="12"/>
      <c r="X35" s="12"/>
      <c r="Y35" s="12"/>
      <c r="Z35" s="4"/>
      <c r="AA35" s="12"/>
      <c r="AB35" s="12"/>
      <c r="AC35" s="13"/>
      <c r="AD35" s="13"/>
      <c r="AE35" s="13"/>
      <c r="AF35" s="13" t="e">
        <f t="shared" si="1"/>
        <v>#NUM!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ht="12.75">
      <c r="A36" t="s">
        <v>35</v>
      </c>
      <c r="D36" s="12"/>
      <c r="E36" s="12"/>
      <c r="F36" s="12"/>
      <c r="G36" s="12"/>
      <c r="H36" s="12"/>
      <c r="I36" s="12"/>
      <c r="J36" s="4"/>
      <c r="K36" s="18"/>
      <c r="L36" s="19"/>
      <c r="M36" s="12">
        <v>71.54</v>
      </c>
      <c r="N36" s="12"/>
      <c r="O36" s="12"/>
      <c r="P36" s="12"/>
      <c r="Q36" s="12">
        <v>73.42</v>
      </c>
      <c r="R36" s="12"/>
      <c r="S36" s="12"/>
      <c r="T36" s="12"/>
      <c r="U36" s="4"/>
      <c r="V36" s="4"/>
      <c r="W36" s="12"/>
      <c r="X36" s="12"/>
      <c r="Y36" s="12"/>
      <c r="Z36" s="12"/>
      <c r="AA36" s="12"/>
      <c r="AB36" s="12"/>
      <c r="AC36" s="13"/>
      <c r="AD36" s="13"/>
      <c r="AE36" s="13"/>
      <c r="AF36" s="13">
        <f t="shared" si="1"/>
        <v>73.42</v>
      </c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2.75">
      <c r="A37" t="s">
        <v>383</v>
      </c>
      <c r="D37" s="12"/>
      <c r="E37" s="12"/>
      <c r="F37" s="12"/>
      <c r="G37" s="12"/>
      <c r="H37" s="12"/>
      <c r="I37" s="12"/>
      <c r="J37" s="4"/>
      <c r="K37" s="18"/>
      <c r="L37" s="19">
        <v>18.04</v>
      </c>
      <c r="M37" s="12"/>
      <c r="N37" s="12"/>
      <c r="O37" s="12"/>
      <c r="P37" s="12"/>
      <c r="Q37" s="12"/>
      <c r="R37" s="12">
        <v>14.75</v>
      </c>
      <c r="S37" s="12"/>
      <c r="T37" s="12"/>
      <c r="U37" s="4"/>
      <c r="V37" s="4"/>
      <c r="W37" s="12"/>
      <c r="X37" s="12"/>
      <c r="Y37" s="12"/>
      <c r="Z37" s="12"/>
      <c r="AA37" s="12"/>
      <c r="AB37" s="12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ht="12.75">
      <c r="A38" t="s">
        <v>36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4"/>
      <c r="V38" s="4"/>
      <c r="W38" s="12"/>
      <c r="X38" s="12"/>
      <c r="Y38" s="12"/>
      <c r="Z38" s="12"/>
      <c r="AA38" s="12"/>
      <c r="AB38" s="12"/>
      <c r="AC38" s="13"/>
      <c r="AD38" s="13"/>
      <c r="AE38" s="13"/>
      <c r="AF38" s="13" t="e">
        <f t="shared" si="1"/>
        <v>#NUM!</v>
      </c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2.75">
      <c r="A39" s="11" t="s">
        <v>37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4"/>
      <c r="V39" s="4"/>
      <c r="W39" s="12"/>
      <c r="X39" s="12"/>
      <c r="Y39" s="12"/>
      <c r="Z39" s="12"/>
      <c r="AA39" s="12"/>
      <c r="AB39" s="12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2.75">
      <c r="A40" s="11" t="s">
        <v>38</v>
      </c>
      <c r="D40" s="12">
        <v>35.545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v>49.48</v>
      </c>
      <c r="T40" s="12"/>
      <c r="U40" s="4"/>
      <c r="V40" s="4"/>
      <c r="W40" s="12"/>
      <c r="X40" s="12"/>
      <c r="Y40" s="12"/>
      <c r="Z40" s="12"/>
      <c r="AA40" s="12"/>
      <c r="AB40" s="12"/>
      <c r="AC40" s="13"/>
      <c r="AD40" s="13"/>
      <c r="AE40" s="13"/>
      <c r="AF40" s="13">
        <f>LARGE(D40:AE40,1)</f>
        <v>49.48</v>
      </c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2.75">
      <c r="A41" s="11" t="s">
        <v>39</v>
      </c>
      <c r="B41">
        <v>48.83</v>
      </c>
      <c r="D41" s="12"/>
      <c r="E41" s="12"/>
      <c r="F41" s="12"/>
      <c r="G41" s="12"/>
      <c r="H41" s="12"/>
      <c r="I41" s="12">
        <v>15.61</v>
      </c>
      <c r="J41" s="12"/>
      <c r="K41" s="12"/>
      <c r="L41" s="12"/>
      <c r="M41" s="12">
        <v>19.14</v>
      </c>
      <c r="N41" s="12"/>
      <c r="O41" s="12"/>
      <c r="P41" s="12"/>
      <c r="Q41" s="12"/>
      <c r="R41" s="12"/>
      <c r="S41" s="12"/>
      <c r="T41" s="12"/>
      <c r="U41" s="4"/>
      <c r="V41" s="12"/>
      <c r="W41" s="12"/>
      <c r="X41" s="12"/>
      <c r="Y41" s="12"/>
      <c r="Z41" s="12"/>
      <c r="AA41" s="12"/>
      <c r="AB41" s="12"/>
      <c r="AC41" s="13"/>
      <c r="AD41" s="13"/>
      <c r="AE41" s="13"/>
      <c r="AF41" s="13">
        <f>LARGE(D41:AE41,1)</f>
        <v>19.14</v>
      </c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2.75">
      <c r="A42" t="s">
        <v>40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4"/>
      <c r="V42" s="12"/>
      <c r="W42" s="12"/>
      <c r="X42" s="12"/>
      <c r="Y42" s="12"/>
      <c r="Z42" s="12"/>
      <c r="AA42" s="12"/>
      <c r="AB42" s="12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ht="12.75">
      <c r="A43" t="s">
        <v>41</v>
      </c>
      <c r="E43" s="12"/>
      <c r="F43" s="12"/>
      <c r="G43" s="12"/>
      <c r="H43" s="12"/>
      <c r="I43" s="12"/>
      <c r="J43" s="12"/>
      <c r="K43" s="12"/>
      <c r="L43" s="12">
        <v>77.82</v>
      </c>
      <c r="M43" s="12"/>
      <c r="N43" s="12"/>
      <c r="O43" s="12"/>
      <c r="P43" s="12"/>
      <c r="Q43" s="12"/>
      <c r="R43" s="12"/>
      <c r="S43" s="12">
        <v>50.64</v>
      </c>
      <c r="T43" s="12"/>
      <c r="U43" s="4"/>
      <c r="V43" s="4"/>
      <c r="W43" s="12"/>
      <c r="X43" s="12"/>
      <c r="Y43" s="12"/>
      <c r="Z43" s="12"/>
      <c r="AA43" s="4"/>
      <c r="AB43" s="12"/>
      <c r="AC43" s="13"/>
      <c r="AD43" s="13"/>
      <c r="AE43" s="13"/>
      <c r="AF43" s="13">
        <f>LARGE(D43:AE43,1)</f>
        <v>77.82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ht="12.75">
      <c r="A44" t="s">
        <v>42</v>
      </c>
      <c r="C44">
        <v>33.93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4"/>
      <c r="V44" s="4"/>
      <c r="W44" s="12"/>
      <c r="X44" s="12"/>
      <c r="Y44" s="12"/>
      <c r="Z44" s="12"/>
      <c r="AA44" s="12"/>
      <c r="AB44" s="12"/>
      <c r="AC44" s="13"/>
      <c r="AD44" s="13"/>
      <c r="AE44" s="13"/>
      <c r="AF44" s="13" t="e">
        <f>LARGE(D44:AE44,1)</f>
        <v>#NUM!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ht="12.75">
      <c r="A45" s="11" t="s">
        <v>43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4"/>
      <c r="V45" s="4"/>
      <c r="W45" s="12"/>
      <c r="X45" s="12"/>
      <c r="Y45" s="12"/>
      <c r="Z45" s="12"/>
      <c r="AA45" s="12"/>
      <c r="AB45" s="12"/>
      <c r="AC45" s="13"/>
      <c r="AD45" s="13"/>
      <c r="AE45" s="13"/>
      <c r="AF45" s="13" t="e">
        <f>LARGE(D45:AE45,1)</f>
        <v>#NUM!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ht="12.75">
      <c r="A46" t="s">
        <v>44</v>
      </c>
      <c r="B46">
        <v>53.17</v>
      </c>
      <c r="D46" s="12"/>
      <c r="E46" s="12"/>
      <c r="F46" s="12"/>
      <c r="G46" s="12"/>
      <c r="H46" s="12"/>
      <c r="I46" s="12"/>
      <c r="J46" s="12"/>
      <c r="K46" s="12"/>
      <c r="L46" s="12"/>
      <c r="M46" s="12">
        <v>35.11</v>
      </c>
      <c r="N46" s="12"/>
      <c r="O46" s="12"/>
      <c r="P46" s="12"/>
      <c r="Q46" s="12"/>
      <c r="R46" s="12"/>
      <c r="S46" s="12"/>
      <c r="T46" s="12"/>
      <c r="U46" s="4"/>
      <c r="V46" s="12"/>
      <c r="W46" s="12"/>
      <c r="X46" s="12"/>
      <c r="Y46" s="12"/>
      <c r="Z46" s="12"/>
      <c r="AA46" s="4"/>
      <c r="AB46" s="12"/>
      <c r="AC46" s="13"/>
      <c r="AD46" s="13"/>
      <c r="AE46" s="13"/>
      <c r="AF46" s="13">
        <f>LARGE(D46:AE46,1)</f>
        <v>35.11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ht="12.75">
      <c r="A47" s="20" t="s">
        <v>45</v>
      </c>
      <c r="D47" s="12">
        <v>35.242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4"/>
      <c r="V47" s="12"/>
      <c r="W47" s="12"/>
      <c r="X47" s="12"/>
      <c r="Y47" s="4"/>
      <c r="Z47" s="12"/>
      <c r="AA47" s="12"/>
      <c r="AB47" s="12"/>
      <c r="AC47" s="13"/>
      <c r="AD47" s="13"/>
      <c r="AE47" s="13"/>
      <c r="AF47" s="13">
        <f>LARGE(D47:AE47,1)</f>
        <v>35.242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ht="12.75">
      <c r="A48" s="11" t="s">
        <v>46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4"/>
      <c r="V48" s="12"/>
      <c r="W48" s="12"/>
      <c r="X48" s="12"/>
      <c r="Y48" s="4"/>
      <c r="Z48" s="12"/>
      <c r="AA48" s="12"/>
      <c r="AB48" s="12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2.75">
      <c r="A49" s="11" t="s">
        <v>47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v>34.75</v>
      </c>
      <c r="S49" s="12"/>
      <c r="T49" s="12"/>
      <c r="U49" s="4"/>
      <c r="V49" s="12"/>
      <c r="W49" s="13"/>
      <c r="X49" s="12"/>
      <c r="Y49" s="4"/>
      <c r="Z49" s="12"/>
      <c r="AA49" s="12"/>
      <c r="AB49" s="12"/>
      <c r="AC49" s="13"/>
      <c r="AD49" s="13"/>
      <c r="AE49" s="13"/>
      <c r="AF49" s="13">
        <f>LARGE(D49:AE49,1)</f>
        <v>34.75</v>
      </c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ht="12.75">
      <c r="A50" s="11" t="s">
        <v>48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4"/>
      <c r="V50" s="12"/>
      <c r="W50" s="12"/>
      <c r="X50" s="12"/>
      <c r="Y50" s="4"/>
      <c r="Z50" s="12"/>
      <c r="AA50" s="12"/>
      <c r="AB50" s="12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ht="12.75">
      <c r="A51" t="s">
        <v>156</v>
      </c>
      <c r="D51" s="12"/>
      <c r="E51" s="12"/>
      <c r="F51" s="12">
        <v>36.23</v>
      </c>
      <c r="G51" s="12"/>
      <c r="H51" s="12"/>
      <c r="I51" s="12">
        <v>45.03</v>
      </c>
      <c r="J51" s="12"/>
      <c r="K51" s="12"/>
      <c r="L51" s="12"/>
      <c r="M51" s="12">
        <v>47.15</v>
      </c>
      <c r="N51" s="12"/>
      <c r="O51" s="12"/>
      <c r="P51" s="12"/>
      <c r="Q51" s="12"/>
      <c r="R51" s="12"/>
      <c r="S51" s="12"/>
      <c r="T51" s="12"/>
      <c r="U51" s="4"/>
      <c r="V51" s="4"/>
      <c r="W51" s="12"/>
      <c r="X51" s="12"/>
      <c r="Y51" s="12"/>
      <c r="Z51" s="12"/>
      <c r="AA51" s="4"/>
      <c r="AB51" s="12"/>
      <c r="AC51" s="13"/>
      <c r="AD51" s="13"/>
      <c r="AE51" s="13"/>
      <c r="AF51" s="13">
        <f aca="true" t="shared" si="2" ref="AF51:AF61">LARGE(D51:AE51,1)</f>
        <v>47.15</v>
      </c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ht="12.75">
      <c r="A52" s="11" t="s">
        <v>50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4"/>
      <c r="V52" s="4"/>
      <c r="W52" s="12"/>
      <c r="X52" s="12"/>
      <c r="Y52" s="12"/>
      <c r="Z52" s="12"/>
      <c r="AA52" s="4"/>
      <c r="AB52" s="12"/>
      <c r="AC52" s="13"/>
      <c r="AD52" s="13"/>
      <c r="AE52" s="13"/>
      <c r="AF52" s="13" t="e">
        <f t="shared" si="2"/>
        <v>#NUM!</v>
      </c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ht="12.75">
      <c r="A53" s="11" t="s">
        <v>51</v>
      </c>
      <c r="D53" s="12"/>
      <c r="E53" s="12"/>
      <c r="F53" s="12">
        <v>10.01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4"/>
      <c r="V53" s="4"/>
      <c r="W53" s="12"/>
      <c r="X53" s="12"/>
      <c r="Y53" s="12"/>
      <c r="Z53" s="12"/>
      <c r="AA53" s="12"/>
      <c r="AB53" s="12"/>
      <c r="AC53" s="13"/>
      <c r="AD53" s="13"/>
      <c r="AE53" s="13"/>
      <c r="AF53" s="13">
        <f t="shared" si="2"/>
        <v>10.01</v>
      </c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ht="12.75">
      <c r="A54" t="s">
        <v>52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4"/>
      <c r="V54" s="4"/>
      <c r="W54" s="12"/>
      <c r="X54" s="12"/>
      <c r="Y54" s="12"/>
      <c r="Z54" s="12"/>
      <c r="AA54" s="12"/>
      <c r="AB54" s="12"/>
      <c r="AC54" s="13"/>
      <c r="AD54" s="13"/>
      <c r="AE54" s="13"/>
      <c r="AF54" s="13" t="e">
        <f t="shared" si="2"/>
        <v>#NUM!</v>
      </c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ht="12.75">
      <c r="A55" s="21" t="s">
        <v>53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4"/>
      <c r="V55" s="4"/>
      <c r="W55" s="12"/>
      <c r="X55" s="12"/>
      <c r="Y55" s="12"/>
      <c r="Z55" s="12"/>
      <c r="AA55" s="12"/>
      <c r="AB55" s="12"/>
      <c r="AC55" s="13"/>
      <c r="AD55" s="13"/>
      <c r="AE55" s="13"/>
      <c r="AF55" s="13" t="e">
        <f t="shared" si="2"/>
        <v>#NUM!</v>
      </c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43" ht="12.75">
      <c r="A56" s="11" t="s">
        <v>54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4"/>
      <c r="V56" s="4"/>
      <c r="W56" s="12"/>
      <c r="X56" s="12"/>
      <c r="Y56" s="12"/>
      <c r="Z56" s="12"/>
      <c r="AA56" s="12"/>
      <c r="AB56" s="12"/>
      <c r="AC56" s="13"/>
      <c r="AD56" s="13"/>
      <c r="AE56" s="13"/>
      <c r="AF56" s="13" t="e">
        <f t="shared" si="2"/>
        <v>#NUM!</v>
      </c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1:43" ht="12.75">
      <c r="A57" s="11" t="s">
        <v>532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v>8.5</v>
      </c>
      <c r="S57" s="12"/>
      <c r="T57" s="12"/>
      <c r="U57" s="4"/>
      <c r="V57" s="4"/>
      <c r="W57" s="12"/>
      <c r="X57" s="12"/>
      <c r="Y57" s="12"/>
      <c r="Z57" s="12"/>
      <c r="AA57" s="12"/>
      <c r="AB57" s="12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1:43" ht="12.75">
      <c r="A58" s="11" t="s">
        <v>465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v>9.75</v>
      </c>
      <c r="S58" s="12"/>
      <c r="T58" s="12"/>
      <c r="U58" s="4"/>
      <c r="V58" s="4"/>
      <c r="W58" s="12"/>
      <c r="X58" s="12"/>
      <c r="Y58" s="12"/>
      <c r="Z58" s="12"/>
      <c r="AA58" s="12"/>
      <c r="AB58" s="12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:43" ht="12.75">
      <c r="A59" t="s">
        <v>55</v>
      </c>
      <c r="B59">
        <v>79.26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4"/>
      <c r="V59" s="4"/>
      <c r="W59" s="12"/>
      <c r="X59" s="12"/>
      <c r="Y59" s="12"/>
      <c r="Z59" s="4"/>
      <c r="AA59" s="12"/>
      <c r="AB59" s="12"/>
      <c r="AC59" s="13"/>
      <c r="AD59" s="13"/>
      <c r="AE59" s="13"/>
      <c r="AF59" s="13" t="e">
        <f t="shared" si="2"/>
        <v>#NUM!</v>
      </c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</row>
    <row r="60" spans="1:43" ht="12.75">
      <c r="A60" s="11" t="s">
        <v>56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v>16.09</v>
      </c>
      <c r="Q60" s="12"/>
      <c r="R60" s="12"/>
      <c r="S60" s="12"/>
      <c r="T60" s="12"/>
      <c r="U60" s="12"/>
      <c r="V60" s="4"/>
      <c r="W60" s="12"/>
      <c r="X60" s="12"/>
      <c r="Y60" s="12"/>
      <c r="Z60" s="4"/>
      <c r="AA60" s="12"/>
      <c r="AB60" s="12"/>
      <c r="AC60" s="13"/>
      <c r="AD60" s="13"/>
      <c r="AE60" s="13"/>
      <c r="AF60" s="13">
        <f t="shared" si="2"/>
        <v>16.09</v>
      </c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</row>
    <row r="61" spans="1:43" ht="12.75">
      <c r="A61" s="11" t="s">
        <v>57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4"/>
      <c r="V61" s="4"/>
      <c r="W61" s="12"/>
      <c r="X61" s="4"/>
      <c r="Y61" s="4"/>
      <c r="Z61" s="4"/>
      <c r="AA61" s="12"/>
      <c r="AB61" s="12"/>
      <c r="AC61" s="13"/>
      <c r="AD61" s="13"/>
      <c r="AE61" s="13"/>
      <c r="AF61" s="13" t="e">
        <f t="shared" si="2"/>
        <v>#NUM!</v>
      </c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</row>
    <row r="62" spans="1:43" ht="12.75">
      <c r="A62" s="11" t="s">
        <v>531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v>17.25</v>
      </c>
      <c r="S62" s="12"/>
      <c r="T62" s="12"/>
      <c r="U62" s="4"/>
      <c r="V62" s="4"/>
      <c r="W62" s="12"/>
      <c r="X62" s="4"/>
      <c r="Y62" s="4"/>
      <c r="Z62" s="4"/>
      <c r="AA62" s="12"/>
      <c r="AB62" s="12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</row>
    <row r="63" spans="1:43" ht="12.75">
      <c r="A63" t="s">
        <v>216</v>
      </c>
      <c r="D63" s="12"/>
      <c r="E63" s="12"/>
      <c r="F63" s="12">
        <v>64.51</v>
      </c>
      <c r="G63" s="12"/>
      <c r="H63" s="12"/>
      <c r="I63" s="12">
        <v>66.84</v>
      </c>
      <c r="J63" s="12">
        <v>59.22</v>
      </c>
      <c r="K63" s="12"/>
      <c r="L63" s="12"/>
      <c r="M63" s="12">
        <v>69.65</v>
      </c>
      <c r="N63" s="12"/>
      <c r="O63" s="12"/>
      <c r="P63" s="12"/>
      <c r="Q63" s="12">
        <v>69.36</v>
      </c>
      <c r="R63" s="12"/>
      <c r="S63" s="12">
        <v>77.56</v>
      </c>
      <c r="T63" s="12"/>
      <c r="U63" s="4"/>
      <c r="V63" s="4"/>
      <c r="W63" s="12"/>
      <c r="X63" s="4"/>
      <c r="Y63" s="4"/>
      <c r="Z63" s="4"/>
      <c r="AA63" s="12"/>
      <c r="AB63" s="12"/>
      <c r="AC63" s="13"/>
      <c r="AD63" s="13"/>
      <c r="AE63" s="13"/>
      <c r="AF63" s="13">
        <f>LARGE(D63:AE63,1)</f>
        <v>77.56</v>
      </c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</row>
    <row r="64" spans="1:43" ht="12.75">
      <c r="A64" s="11" t="s">
        <v>58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4"/>
      <c r="V64" s="4"/>
      <c r="W64" s="12"/>
      <c r="X64" s="4"/>
      <c r="Y64" s="4"/>
      <c r="Z64" s="4"/>
      <c r="AA64" s="12"/>
      <c r="AB64" s="12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</row>
    <row r="65" spans="1:43" ht="12.75">
      <c r="A65" s="11" t="s">
        <v>59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4"/>
      <c r="P65" s="4"/>
      <c r="Q65" s="4"/>
      <c r="R65" s="4"/>
      <c r="S65" s="4"/>
      <c r="T65" s="4"/>
      <c r="U65" s="4"/>
      <c r="V65" s="4"/>
      <c r="W65" s="12"/>
      <c r="X65" s="4"/>
      <c r="Y65" s="4"/>
      <c r="Z65" s="12"/>
      <c r="AA65" s="12"/>
      <c r="AB65" s="12"/>
      <c r="AC65" s="4"/>
      <c r="AD65" s="13"/>
      <c r="AE65" s="13"/>
      <c r="AF65" s="13" t="e">
        <f>LARGE(D65:AE65,1)</f>
        <v>#NUM!</v>
      </c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1:43" ht="12.75">
      <c r="A66" s="22" t="s">
        <v>60</v>
      </c>
      <c r="D66" s="12"/>
      <c r="E66" s="12"/>
      <c r="F66" s="12"/>
      <c r="G66" s="12"/>
      <c r="H66" s="12"/>
      <c r="I66" s="12"/>
      <c r="J66" s="12">
        <v>50.45</v>
      </c>
      <c r="K66" s="12"/>
      <c r="L66" s="12"/>
      <c r="M66" s="12">
        <v>51.94</v>
      </c>
      <c r="N66" s="12"/>
      <c r="O66" s="12"/>
      <c r="P66" s="12"/>
      <c r="Q66" s="12"/>
      <c r="R66" s="12"/>
      <c r="S66" s="12">
        <v>48.47</v>
      </c>
      <c r="T66" s="12"/>
      <c r="U66" s="12"/>
      <c r="V66" s="4"/>
      <c r="W66" s="12"/>
      <c r="X66" s="12"/>
      <c r="Y66" s="12"/>
      <c r="Z66" s="12"/>
      <c r="AA66" s="12"/>
      <c r="AB66" s="4"/>
      <c r="AC66" s="13"/>
      <c r="AD66" s="13"/>
      <c r="AE66" s="13"/>
      <c r="AF66" s="13">
        <f>LARGE(D66:AE66,1)</f>
        <v>51.94</v>
      </c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1:43" ht="12.75">
      <c r="A67" t="s">
        <v>442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>
        <v>75.1</v>
      </c>
      <c r="T67" s="12"/>
      <c r="U67" s="12"/>
      <c r="V67" s="4"/>
      <c r="W67" s="12"/>
      <c r="X67" s="12"/>
      <c r="Y67" s="12"/>
      <c r="Z67" s="12"/>
      <c r="AA67" s="12"/>
      <c r="AB67" s="4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</row>
    <row r="68" spans="1:43" ht="12.75">
      <c r="A68" s="11" t="s">
        <v>61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4"/>
      <c r="V68" s="4"/>
      <c r="W68" s="12"/>
      <c r="X68" s="12"/>
      <c r="Y68" s="12"/>
      <c r="Z68" s="12"/>
      <c r="AA68" s="12"/>
      <c r="AB68" s="4"/>
      <c r="AC68" s="13"/>
      <c r="AD68" s="13"/>
      <c r="AE68" s="13"/>
      <c r="AF68" s="13" t="e">
        <f>LARGE(D68:AE68,1)</f>
        <v>#NUM!</v>
      </c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</row>
    <row r="69" spans="1:43" ht="12.75">
      <c r="A69" s="22" t="s">
        <v>62</v>
      </c>
      <c r="D69" s="12">
        <v>93.121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4"/>
      <c r="V69" s="4"/>
      <c r="W69" s="12"/>
      <c r="X69" s="12"/>
      <c r="Y69" s="12"/>
      <c r="Z69" s="12"/>
      <c r="AA69" s="12"/>
      <c r="AB69" s="12"/>
      <c r="AC69" s="13"/>
      <c r="AD69" s="13"/>
      <c r="AE69" s="13"/>
      <c r="AF69" s="13">
        <f>LARGE(D69:AE69,1)</f>
        <v>93.121</v>
      </c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1:43" ht="12.75">
      <c r="A70" s="11" t="s">
        <v>63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4"/>
      <c r="V70" s="4"/>
      <c r="W70" s="12"/>
      <c r="X70" s="12"/>
      <c r="Y70" s="12"/>
      <c r="Z70" s="12"/>
      <c r="AA70" s="12"/>
      <c r="AB70" s="12"/>
      <c r="AC70" s="13"/>
      <c r="AD70" s="13"/>
      <c r="AE70" s="13"/>
      <c r="AF70" s="13" t="e">
        <f aca="true" t="shared" si="3" ref="AF70:AF76">LARGE(D70:AE70,1)</f>
        <v>#NUM!</v>
      </c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</row>
    <row r="71" spans="1:43" ht="12.75">
      <c r="A71" s="22" t="s">
        <v>64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4"/>
      <c r="V71" s="4"/>
      <c r="W71" s="12"/>
      <c r="X71" s="12"/>
      <c r="Y71" s="12"/>
      <c r="Z71" s="12"/>
      <c r="AA71" s="12"/>
      <c r="AB71" s="12"/>
      <c r="AC71" s="13"/>
      <c r="AD71" s="13"/>
      <c r="AE71" s="13"/>
      <c r="AF71" s="13" t="e">
        <f t="shared" si="3"/>
        <v>#NUM!</v>
      </c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</row>
    <row r="72" spans="1:43" ht="12.75">
      <c r="A72" s="11" t="s">
        <v>522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4"/>
      <c r="V72" s="4"/>
      <c r="W72" s="12"/>
      <c r="X72" s="12"/>
      <c r="Y72" s="12"/>
      <c r="Z72" s="12"/>
      <c r="AA72" s="12"/>
      <c r="AB72" s="12"/>
      <c r="AC72" s="13"/>
      <c r="AD72" s="13"/>
      <c r="AE72" s="13"/>
      <c r="AF72" s="13" t="e">
        <f t="shared" si="3"/>
        <v>#NUM!</v>
      </c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</row>
    <row r="73" spans="1:43" ht="12.75">
      <c r="A73" t="s">
        <v>65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4"/>
      <c r="V73" s="4"/>
      <c r="W73" s="12"/>
      <c r="X73" s="12"/>
      <c r="Y73" s="12"/>
      <c r="Z73" s="12"/>
      <c r="AA73" s="12"/>
      <c r="AB73" s="12"/>
      <c r="AC73" s="13"/>
      <c r="AD73" s="13"/>
      <c r="AE73" s="13"/>
      <c r="AF73" s="13" t="e">
        <f t="shared" si="3"/>
        <v>#NUM!</v>
      </c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</row>
    <row r="74" spans="4:43" ht="12.7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4"/>
      <c r="V74" s="4"/>
      <c r="W74" s="12"/>
      <c r="X74" s="12"/>
      <c r="Y74" s="12"/>
      <c r="Z74" s="12"/>
      <c r="AA74" s="12"/>
      <c r="AB74" s="12"/>
      <c r="AC74" s="13"/>
      <c r="AD74" s="13"/>
      <c r="AE74" s="13"/>
      <c r="AF74" s="13" t="e">
        <f t="shared" si="3"/>
        <v>#NUM!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</row>
    <row r="75" spans="4:43" ht="12.7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4"/>
      <c r="V75" s="4"/>
      <c r="W75" s="12"/>
      <c r="X75" s="12"/>
      <c r="Y75" s="12"/>
      <c r="Z75" s="12"/>
      <c r="AA75" s="12"/>
      <c r="AB75" s="12"/>
      <c r="AC75" s="13"/>
      <c r="AD75" s="13"/>
      <c r="AE75" s="13"/>
      <c r="AF75" s="13" t="e">
        <f t="shared" si="3"/>
        <v>#NUM!</v>
      </c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4:43" ht="12.7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4"/>
      <c r="V76" s="4"/>
      <c r="W76" s="12"/>
      <c r="X76" s="12"/>
      <c r="Y76" s="12"/>
      <c r="Z76" s="12"/>
      <c r="AA76" s="12"/>
      <c r="AB76" s="12"/>
      <c r="AC76" s="13"/>
      <c r="AD76" s="13"/>
      <c r="AE76" s="13"/>
      <c r="AF76" s="13" t="e">
        <f t="shared" si="3"/>
        <v>#NUM!</v>
      </c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4:43" ht="12.75">
      <c r="D77" s="13"/>
      <c r="F77" s="13"/>
      <c r="G77" s="12"/>
      <c r="H77" s="12"/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</row>
    <row r="78" spans="4:43" ht="12.75">
      <c r="D78" s="13"/>
      <c r="F78" s="13"/>
      <c r="G78" s="12"/>
      <c r="H78" s="12"/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</row>
    <row r="79" spans="4:43" ht="12.75">
      <c r="D79" s="13"/>
      <c r="F79" s="13"/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4:43" ht="12.75">
      <c r="D80" s="13"/>
      <c r="F80" s="13"/>
      <c r="G80" s="12"/>
      <c r="H80" s="12"/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</row>
    <row r="81" spans="4:43" ht="12.75">
      <c r="D81" s="13"/>
      <c r="F81" s="13"/>
      <c r="G81" s="12"/>
      <c r="H81" s="12"/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</row>
    <row r="82" spans="4:43" ht="12.75">
      <c r="D82" s="13"/>
      <c r="F82" s="13"/>
      <c r="G82" s="12"/>
      <c r="H82" s="12"/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</row>
    <row r="83" spans="4:43" ht="12.75">
      <c r="D83" s="13"/>
      <c r="F83" s="13"/>
      <c r="G83" s="12"/>
      <c r="H83" s="12"/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4:43" ht="12.75">
      <c r="D84" s="13"/>
      <c r="F84" s="13"/>
      <c r="G84" s="12"/>
      <c r="H84" s="12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</row>
    <row r="85" spans="4:43" ht="12.75">
      <c r="D85" s="13"/>
      <c r="F85" s="13"/>
      <c r="G85" s="12"/>
      <c r="H85" s="12"/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4:43" ht="12.75">
      <c r="D86" s="13"/>
      <c r="F86" s="13"/>
      <c r="G86" s="12"/>
      <c r="H86" s="12"/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</row>
    <row r="87" spans="4:43" ht="12.75">
      <c r="D87" s="13"/>
      <c r="F87" s="13"/>
      <c r="G87" s="12"/>
      <c r="H87" s="12"/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</row>
    <row r="88" spans="4:43" ht="12.75">
      <c r="D88" s="13"/>
      <c r="F88" s="13"/>
      <c r="G88" s="12"/>
      <c r="H88" s="12"/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4:43" ht="12.75">
      <c r="D89" s="13"/>
      <c r="F89" s="13"/>
      <c r="G89" s="12"/>
      <c r="H89" s="12"/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</row>
    <row r="90" spans="4:43" ht="12.75">
      <c r="D90" s="13"/>
      <c r="F90" s="13"/>
      <c r="G90" s="12"/>
      <c r="H90" s="12"/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</row>
    <row r="91" spans="4:43" ht="12.75">
      <c r="D91" s="13"/>
      <c r="F91" s="13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</row>
    <row r="92" spans="4:43" ht="12.75">
      <c r="D92" s="13"/>
      <c r="F92" s="13"/>
      <c r="G92" s="12"/>
      <c r="H92" s="12"/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</row>
    <row r="93" spans="4:43" ht="12.75">
      <c r="D93" s="13"/>
      <c r="F93" s="13"/>
      <c r="G93" s="12"/>
      <c r="H93" s="12"/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</row>
    <row r="94" spans="4:43" ht="12.75">
      <c r="D94" s="13"/>
      <c r="F94" s="13"/>
      <c r="G94" s="12"/>
      <c r="H94" s="12"/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4:43" ht="12.75">
      <c r="D95" s="13"/>
      <c r="F95" s="13"/>
      <c r="G95" s="12"/>
      <c r="H95" s="12"/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</row>
    <row r="96" spans="4:43" ht="12.75">
      <c r="D96" s="13"/>
      <c r="F96" s="13"/>
      <c r="G96" s="12"/>
      <c r="H96" s="12"/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</row>
    <row r="97" spans="4:43" ht="12.75">
      <c r="D97" s="13"/>
      <c r="F97" s="13"/>
      <c r="G97" s="12"/>
      <c r="H97" s="12"/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</row>
    <row r="98" spans="4:43" ht="12.75">
      <c r="D98" s="13"/>
      <c r="F98" s="13"/>
      <c r="G98" s="12"/>
      <c r="H98" s="12"/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</row>
    <row r="99" spans="4:43" ht="12.75">
      <c r="D99" s="13"/>
      <c r="F99" s="13"/>
      <c r="G99" s="12"/>
      <c r="H99" s="12"/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</row>
    <row r="100" spans="4:43" ht="12.75">
      <c r="D100" s="13"/>
      <c r="F100" s="13"/>
      <c r="G100" s="12"/>
      <c r="H100" s="12"/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</row>
    <row r="101" spans="4:43" ht="12.75">
      <c r="D101" s="13"/>
      <c r="F101" s="13"/>
      <c r="G101" s="12"/>
      <c r="H101" s="12"/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</row>
    <row r="102" spans="4:43" ht="12.75">
      <c r="D102" s="13"/>
      <c r="F102" s="13"/>
      <c r="G102" s="12"/>
      <c r="H102" s="12"/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</row>
    <row r="103" spans="4:43" ht="12.75">
      <c r="D103" s="13"/>
      <c r="F103" s="13"/>
      <c r="G103" s="12"/>
      <c r="H103" s="12"/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</row>
    <row r="104" spans="4:43" ht="12.75">
      <c r="D104" s="13"/>
      <c r="F104" s="13"/>
      <c r="G104" s="12"/>
      <c r="H104" s="12"/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</row>
    <row r="105" spans="4:43" ht="12.75">
      <c r="D105" s="13"/>
      <c r="F105" s="13"/>
      <c r="G105" s="12"/>
      <c r="H105" s="12"/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</row>
    <row r="106" spans="4:43" ht="12.75">
      <c r="D106" s="13"/>
      <c r="F106" s="13"/>
      <c r="G106" s="12"/>
      <c r="H106" s="12"/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</row>
    <row r="107" spans="4:43" ht="12.75">
      <c r="D107" s="13"/>
      <c r="F107" s="13"/>
      <c r="G107" s="12"/>
      <c r="H107" s="12"/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</row>
    <row r="108" spans="4:43" ht="12.75">
      <c r="D108" s="13"/>
      <c r="F108" s="13"/>
      <c r="G108" s="12"/>
      <c r="H108" s="12"/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</row>
    <row r="109" spans="4:43" ht="12.75">
      <c r="D109" s="13"/>
      <c r="F109" s="13"/>
      <c r="G109" s="12"/>
      <c r="H109" s="12"/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</row>
    <row r="110" spans="4:43" ht="12.75">
      <c r="D110" s="13"/>
      <c r="F110" s="13"/>
      <c r="G110" s="12"/>
      <c r="H110" s="12"/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</row>
    <row r="111" spans="4:43" ht="12.75">
      <c r="D111" s="13"/>
      <c r="F111" s="13"/>
      <c r="G111" s="12"/>
      <c r="H111" s="12"/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</row>
    <row r="112" spans="4:43" ht="12.75">
      <c r="D112" s="13"/>
      <c r="F112" s="13"/>
      <c r="G112" s="12"/>
      <c r="H112" s="12"/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</row>
    <row r="113" spans="4:43" ht="12.75">
      <c r="D113" s="13"/>
      <c r="F113" s="13"/>
      <c r="G113" s="12"/>
      <c r="H113" s="12"/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</row>
    <row r="114" spans="4:43" ht="12.75">
      <c r="D114" s="13"/>
      <c r="F114" s="13"/>
      <c r="G114" s="12"/>
      <c r="H114" s="12"/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</row>
    <row r="115" spans="4:43" ht="12.75">
      <c r="D115" s="13"/>
      <c r="F115" s="13"/>
      <c r="G115" s="12"/>
      <c r="H115" s="12"/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</row>
    <row r="116" spans="4:43" ht="12.75">
      <c r="D116" s="13"/>
      <c r="F116" s="13"/>
      <c r="G116" s="12"/>
      <c r="H116" s="12"/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</row>
    <row r="117" spans="4:43" ht="12.75">
      <c r="D117" s="13"/>
      <c r="F117" s="13"/>
      <c r="G117" s="12"/>
      <c r="H117" s="12"/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</row>
    <row r="118" spans="4:43" ht="12.75">
      <c r="D118" s="13"/>
      <c r="F118" s="13"/>
      <c r="G118" s="12"/>
      <c r="H118" s="12"/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</row>
    <row r="119" spans="4:43" ht="12.75">
      <c r="D119" s="13"/>
      <c r="F119" s="13"/>
      <c r="G119" s="12"/>
      <c r="H119" s="12"/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</row>
    <row r="120" spans="4:43" ht="12.75">
      <c r="D120" s="13"/>
      <c r="F120" s="13"/>
      <c r="G120" s="12"/>
      <c r="H120" s="12"/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</row>
    <row r="121" spans="4:43" ht="12.75">
      <c r="D121" s="13"/>
      <c r="F121" s="13"/>
      <c r="G121" s="12"/>
      <c r="H121" s="12"/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</row>
    <row r="122" spans="4:43" ht="12.75">
      <c r="D122" s="13"/>
      <c r="F122" s="13"/>
      <c r="G122" s="12"/>
      <c r="H122" s="12"/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</row>
    <row r="123" spans="4:43" ht="12.75">
      <c r="D123" s="13"/>
      <c r="F123" s="13"/>
      <c r="G123" s="12"/>
      <c r="H123" s="12"/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</row>
    <row r="124" spans="4:43" ht="12.75">
      <c r="D124" s="13"/>
      <c r="F124" s="13"/>
      <c r="G124" s="12"/>
      <c r="H124" s="12"/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</row>
    <row r="125" spans="4:43" ht="12.75">
      <c r="D125" s="13"/>
      <c r="F125" s="13"/>
      <c r="G125" s="12"/>
      <c r="H125" s="12"/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</row>
    <row r="126" spans="4:43" ht="12.75">
      <c r="D126" s="13"/>
      <c r="F126" s="13"/>
      <c r="G126" s="12"/>
      <c r="H126" s="12"/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</row>
    <row r="127" spans="4:43" ht="12.75">
      <c r="D127" s="13"/>
      <c r="F127" s="13"/>
      <c r="G127" s="12"/>
      <c r="H127" s="12"/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</row>
    <row r="128" spans="4:43" ht="12.75">
      <c r="D128" s="13"/>
      <c r="F128" s="13"/>
      <c r="G128" s="12"/>
      <c r="H128" s="12"/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</row>
    <row r="129" spans="4:43" ht="12.75">
      <c r="D129" s="13"/>
      <c r="F129" s="13"/>
      <c r="G129" s="12"/>
      <c r="H129" s="12"/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</row>
    <row r="130" spans="4:43" ht="12.75">
      <c r="D130" s="13"/>
      <c r="F130" s="13"/>
      <c r="G130" s="12"/>
      <c r="H130" s="12"/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</row>
    <row r="131" spans="4:43" ht="12.75">
      <c r="D131" s="13"/>
      <c r="F131" s="13"/>
      <c r="G131" s="12"/>
      <c r="H131" s="12"/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</row>
    <row r="132" spans="4:43" ht="12.75">
      <c r="D132" s="13"/>
      <c r="F132" s="13"/>
      <c r="G132" s="12"/>
      <c r="H132" s="12"/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</row>
    <row r="133" spans="4:43" ht="12.75">
      <c r="D133" s="13"/>
      <c r="F133" s="13"/>
      <c r="G133" s="12"/>
      <c r="H133" s="12"/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</row>
    <row r="134" spans="4:43" ht="12.75">
      <c r="D134" s="13"/>
      <c r="F134" s="13"/>
      <c r="G134" s="12"/>
      <c r="H134" s="12"/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</row>
    <row r="135" spans="4:43" ht="12.75">
      <c r="D135" s="13"/>
      <c r="F135" s="13"/>
      <c r="G135" s="12"/>
      <c r="H135" s="12"/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</row>
    <row r="136" spans="4:43" ht="12.75">
      <c r="D136" s="13"/>
      <c r="F136" s="13"/>
      <c r="G136" s="12"/>
      <c r="H136" s="12"/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</row>
    <row r="137" spans="4:43" ht="12.75">
      <c r="D137" s="13"/>
      <c r="F137" s="13"/>
      <c r="G137" s="12"/>
      <c r="H137" s="12"/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</row>
    <row r="138" spans="4:43" ht="12.75">
      <c r="D138" s="13"/>
      <c r="F138" s="13"/>
      <c r="G138" s="12"/>
      <c r="H138" s="12"/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</row>
    <row r="139" spans="4:43" ht="12.75">
      <c r="D139" s="13"/>
      <c r="F139" s="13"/>
      <c r="G139" s="12"/>
      <c r="H139" s="12"/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</row>
    <row r="140" spans="4:43" ht="12.75">
      <c r="D140" s="13"/>
      <c r="F140" s="13"/>
      <c r="G140" s="12"/>
      <c r="H140" s="12"/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</row>
    <row r="141" spans="4:43" ht="12.75">
      <c r="D141" s="13"/>
      <c r="F141" s="13"/>
      <c r="G141" s="12"/>
      <c r="H141" s="12"/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</row>
    <row r="142" spans="4:43" ht="12.75">
      <c r="D142" s="13"/>
      <c r="F142" s="13"/>
      <c r="G142" s="12"/>
      <c r="H142" s="12"/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</row>
    <row r="143" spans="4:43" ht="12.75">
      <c r="D143" s="13"/>
      <c r="F143" s="13"/>
      <c r="G143" s="12"/>
      <c r="H143" s="12"/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</row>
    <row r="144" spans="4:43" ht="12.75">
      <c r="D144" s="13"/>
      <c r="F144" s="13"/>
      <c r="G144" s="12"/>
      <c r="H144" s="12"/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</row>
    <row r="145" spans="4:43" ht="12.75">
      <c r="D145" s="13"/>
      <c r="F145" s="13"/>
      <c r="G145" s="12"/>
      <c r="H145" s="12"/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</row>
    <row r="146" spans="4:43" ht="12.75">
      <c r="D146" s="13"/>
      <c r="F146" s="13"/>
      <c r="G146" s="12"/>
      <c r="H146" s="12"/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</row>
    <row r="147" spans="4:43" ht="12.75">
      <c r="D147" s="13"/>
      <c r="F147" s="13"/>
      <c r="G147" s="12"/>
      <c r="H147" s="12"/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</row>
    <row r="148" spans="4:43" ht="12.75">
      <c r="D148" s="13"/>
      <c r="F148" s="13"/>
      <c r="G148" s="12"/>
      <c r="H148" s="12"/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</row>
    <row r="149" spans="4:43" ht="12.75">
      <c r="D149" s="13"/>
      <c r="F149" s="13"/>
      <c r="G149" s="12"/>
      <c r="H149" s="12"/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</row>
    <row r="150" spans="4:43" ht="12.75">
      <c r="D150" s="13"/>
      <c r="F150" s="13"/>
      <c r="G150" s="12"/>
      <c r="H150" s="12"/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</row>
    <row r="151" spans="4:43" ht="12.75">
      <c r="D151" s="13"/>
      <c r="F151" s="13"/>
      <c r="G151" s="12"/>
      <c r="H151" s="12"/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</row>
    <row r="152" spans="4:43" ht="12.75">
      <c r="D152" s="13"/>
      <c r="F152" s="13"/>
      <c r="G152" s="12"/>
      <c r="H152" s="12"/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</row>
    <row r="153" spans="4:43" ht="12.75">
      <c r="D153" s="13"/>
      <c r="F153" s="13"/>
      <c r="G153" s="12"/>
      <c r="H153" s="12"/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</row>
    <row r="154" spans="4:43" ht="12.75">
      <c r="D154" s="13"/>
      <c r="F154" s="13"/>
      <c r="G154" s="12"/>
      <c r="H154" s="12"/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</row>
    <row r="155" spans="4:43" ht="12.75">
      <c r="D155" s="13"/>
      <c r="F155" s="13"/>
      <c r="G155" s="12"/>
      <c r="H155" s="12"/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</row>
    <row r="156" spans="4:43" ht="12.75">
      <c r="D156" s="13"/>
      <c r="F156" s="13"/>
      <c r="G156" s="12"/>
      <c r="H156" s="12"/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</row>
    <row r="157" spans="4:43" ht="12.75">
      <c r="D157" s="13"/>
      <c r="F157" s="13"/>
      <c r="G157" s="12"/>
      <c r="H157" s="12"/>
      <c r="I157" s="12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</row>
    <row r="158" spans="4:43" ht="12.75">
      <c r="D158" s="13"/>
      <c r="F158" s="13"/>
      <c r="G158" s="12"/>
      <c r="H158" s="12"/>
      <c r="I158" s="12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</row>
    <row r="159" spans="4:43" ht="12.75">
      <c r="D159" s="13"/>
      <c r="F159" s="13"/>
      <c r="G159" s="12"/>
      <c r="H159" s="12"/>
      <c r="I159" s="12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</row>
    <row r="160" spans="4:43" ht="12.75">
      <c r="D160" s="13"/>
      <c r="F160" s="13"/>
      <c r="G160" s="12"/>
      <c r="H160" s="12"/>
      <c r="I160" s="12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</row>
    <row r="161" spans="4:43" ht="12.75">
      <c r="D161" s="13"/>
      <c r="F161" s="13"/>
      <c r="G161" s="12"/>
      <c r="H161" s="12"/>
      <c r="I161" s="12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</row>
    <row r="162" spans="4:43" ht="12.75">
      <c r="D162" s="13"/>
      <c r="F162" s="13"/>
      <c r="G162" s="12"/>
      <c r="H162" s="12"/>
      <c r="I162" s="12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3"/>
  <sheetViews>
    <sheetView zoomScalePageLayoutView="0" workbookViewId="0" topLeftCell="A332">
      <selection activeCell="A345" sqref="A345:D353"/>
    </sheetView>
  </sheetViews>
  <sheetFormatPr defaultColWidth="9.140625" defaultRowHeight="12.75"/>
  <cols>
    <col min="1" max="1" width="11.57421875" style="0" customWidth="1"/>
    <col min="2" max="2" width="22.8515625" style="0" bestFit="1" customWidth="1"/>
    <col min="3" max="3" width="11.57421875" style="0" customWidth="1"/>
    <col min="4" max="4" width="11.421875" style="6" customWidth="1"/>
    <col min="5" max="16384" width="11.57421875" style="0" customWidth="1"/>
  </cols>
  <sheetData>
    <row r="1" spans="1:4" ht="15">
      <c r="A1" s="26"/>
      <c r="B1" s="30" t="s">
        <v>178</v>
      </c>
      <c r="C1" s="30"/>
      <c r="D1" s="30" t="s">
        <v>179</v>
      </c>
    </row>
    <row r="2" spans="1:4" ht="15">
      <c r="A2" s="26"/>
      <c r="B2" s="30"/>
      <c r="C2" s="30"/>
      <c r="D2" s="30"/>
    </row>
    <row r="3" spans="1:4" ht="15">
      <c r="A3" s="26">
        <v>1</v>
      </c>
      <c r="B3" s="27" t="s">
        <v>180</v>
      </c>
      <c r="C3" s="26" t="s">
        <v>181</v>
      </c>
      <c r="D3" s="45"/>
    </row>
    <row r="4" spans="1:4" ht="15">
      <c r="A4" s="26">
        <v>44</v>
      </c>
      <c r="B4" s="27" t="s">
        <v>62</v>
      </c>
      <c r="C4" s="26" t="s">
        <v>182</v>
      </c>
      <c r="D4" s="45">
        <v>95.45</v>
      </c>
    </row>
    <row r="5" spans="1:4" ht="15">
      <c r="A5" s="26">
        <v>64</v>
      </c>
      <c r="B5" s="27" t="s">
        <v>10</v>
      </c>
      <c r="C5" s="26" t="s">
        <v>183</v>
      </c>
      <c r="D5" s="45">
        <v>92.93</v>
      </c>
    </row>
    <row r="6" spans="1:4" ht="15">
      <c r="A6" s="26">
        <v>99</v>
      </c>
      <c r="B6" s="27" t="s">
        <v>26</v>
      </c>
      <c r="C6" s="26" t="s">
        <v>184</v>
      </c>
      <c r="D6" s="45">
        <v>88.52</v>
      </c>
    </row>
    <row r="7" spans="1:4" ht="15">
      <c r="A7" s="26">
        <v>208</v>
      </c>
      <c r="B7" s="27" t="s">
        <v>32</v>
      </c>
      <c r="C7" s="26" t="s">
        <v>185</v>
      </c>
      <c r="D7" s="45">
        <v>74.77</v>
      </c>
    </row>
    <row r="8" spans="1:4" ht="15">
      <c r="A8" s="26">
        <v>251</v>
      </c>
      <c r="B8" s="27" t="s">
        <v>35</v>
      </c>
      <c r="C8" s="26" t="s">
        <v>186</v>
      </c>
      <c r="D8" s="45">
        <v>69.35</v>
      </c>
    </row>
    <row r="9" spans="1:4" ht="15">
      <c r="A9" s="26">
        <v>303</v>
      </c>
      <c r="B9" s="27" t="s">
        <v>73</v>
      </c>
      <c r="C9" s="26" t="s">
        <v>187</v>
      </c>
      <c r="D9" s="45">
        <v>62.79</v>
      </c>
    </row>
    <row r="10" spans="1:4" ht="15">
      <c r="A10" s="26">
        <v>309</v>
      </c>
      <c r="B10" s="27" t="s">
        <v>55</v>
      </c>
      <c r="C10" s="26" t="s">
        <v>188</v>
      </c>
      <c r="D10" s="45">
        <v>62.03</v>
      </c>
    </row>
    <row r="11" spans="1:4" ht="15">
      <c r="A11" s="26">
        <v>324</v>
      </c>
      <c r="B11" s="27" t="s">
        <v>27</v>
      </c>
      <c r="C11" s="26" t="s">
        <v>189</v>
      </c>
      <c r="D11" s="45">
        <v>60.14</v>
      </c>
    </row>
    <row r="12" spans="1:4" ht="15">
      <c r="A12" s="26">
        <v>334</v>
      </c>
      <c r="B12" s="27" t="s">
        <v>214</v>
      </c>
      <c r="C12" s="26" t="s">
        <v>215</v>
      </c>
      <c r="D12" s="45">
        <v>58.88</v>
      </c>
    </row>
    <row r="13" spans="1:4" ht="15">
      <c r="A13" s="26">
        <v>336</v>
      </c>
      <c r="B13" s="27" t="s">
        <v>15</v>
      </c>
      <c r="C13" s="26" t="s">
        <v>190</v>
      </c>
      <c r="D13" s="45">
        <v>58.63</v>
      </c>
    </row>
    <row r="14" spans="1:4" ht="15">
      <c r="A14" s="26">
        <v>414</v>
      </c>
      <c r="B14" s="27" t="s">
        <v>45</v>
      </c>
      <c r="C14" s="26" t="s">
        <v>191</v>
      </c>
      <c r="D14" s="45">
        <v>48.79</v>
      </c>
    </row>
    <row r="15" spans="1:4" ht="15">
      <c r="A15" s="26">
        <v>450</v>
      </c>
      <c r="B15" s="35" t="s">
        <v>38</v>
      </c>
      <c r="C15" s="26" t="s">
        <v>192</v>
      </c>
      <c r="D15" s="45">
        <v>44.25</v>
      </c>
    </row>
    <row r="16" spans="1:4" ht="15">
      <c r="A16" s="26">
        <v>496</v>
      </c>
      <c r="B16" s="27" t="s">
        <v>193</v>
      </c>
      <c r="C16" s="26" t="s">
        <v>194</v>
      </c>
      <c r="D16" s="45">
        <v>38.45</v>
      </c>
    </row>
    <row r="17" spans="1:4" ht="15">
      <c r="A17" s="26">
        <v>535</v>
      </c>
      <c r="B17" s="27" t="s">
        <v>216</v>
      </c>
      <c r="C17" s="26" t="s">
        <v>217</v>
      </c>
      <c r="D17" s="45">
        <v>33.535</v>
      </c>
    </row>
    <row r="18" spans="1:4" ht="15">
      <c r="A18" s="26">
        <v>558</v>
      </c>
      <c r="B18" s="27" t="s">
        <v>195</v>
      </c>
      <c r="C18" s="26" t="s">
        <v>196</v>
      </c>
      <c r="D18" s="45">
        <v>30.63</v>
      </c>
    </row>
    <row r="19" spans="1:4" ht="15">
      <c r="A19" s="26">
        <v>625</v>
      </c>
      <c r="B19" s="27" t="s">
        <v>42</v>
      </c>
      <c r="C19" s="26" t="s">
        <v>197</v>
      </c>
      <c r="D19" s="45">
        <v>22.19</v>
      </c>
    </row>
    <row r="20" spans="1:4" ht="15">
      <c r="A20" s="26">
        <v>639</v>
      </c>
      <c r="B20" s="27" t="s">
        <v>11</v>
      </c>
      <c r="C20" s="26" t="s">
        <v>198</v>
      </c>
      <c r="D20" s="45">
        <v>20.42</v>
      </c>
    </row>
    <row r="21" spans="1:4" ht="15">
      <c r="A21" s="26">
        <v>650</v>
      </c>
      <c r="B21" s="27" t="s">
        <v>156</v>
      </c>
      <c r="C21" s="26" t="s">
        <v>199</v>
      </c>
      <c r="D21" s="45">
        <v>19.03</v>
      </c>
    </row>
    <row r="22" spans="1:4" ht="15">
      <c r="A22" s="26">
        <v>656</v>
      </c>
      <c r="B22" s="35" t="s">
        <v>47</v>
      </c>
      <c r="C22" s="26" t="s">
        <v>200</v>
      </c>
      <c r="D22" s="45">
        <v>18.28</v>
      </c>
    </row>
    <row r="23" spans="1:4" ht="15">
      <c r="A23" s="26">
        <v>658</v>
      </c>
      <c r="B23" s="35" t="s">
        <v>127</v>
      </c>
      <c r="C23" s="26" t="s">
        <v>201</v>
      </c>
      <c r="D23" s="45">
        <v>18.02</v>
      </c>
    </row>
    <row r="24" spans="1:4" ht="15">
      <c r="A24" s="26">
        <v>690</v>
      </c>
      <c r="B24" s="35" t="s">
        <v>5</v>
      </c>
      <c r="C24" s="26" t="s">
        <v>202</v>
      </c>
      <c r="D24" s="45">
        <v>13.99</v>
      </c>
    </row>
    <row r="25" spans="1:4" ht="15">
      <c r="A25" s="26">
        <v>699</v>
      </c>
      <c r="B25" s="35" t="s">
        <v>39</v>
      </c>
      <c r="C25" s="26" t="s">
        <v>203</v>
      </c>
      <c r="D25" s="45">
        <v>12.85</v>
      </c>
    </row>
    <row r="26" spans="1:4" ht="15">
      <c r="A26" s="26">
        <v>725</v>
      </c>
      <c r="B26" s="35" t="s">
        <v>56</v>
      </c>
      <c r="C26" s="26" t="s">
        <v>204</v>
      </c>
      <c r="D26" s="45">
        <v>9.58</v>
      </c>
    </row>
    <row r="27" spans="1:4" ht="15">
      <c r="A27" s="26">
        <v>738</v>
      </c>
      <c r="B27" s="35" t="s">
        <v>48</v>
      </c>
      <c r="C27" s="26" t="s">
        <v>205</v>
      </c>
      <c r="D27" s="45">
        <v>7.94</v>
      </c>
    </row>
    <row r="28" spans="1:4" ht="15">
      <c r="A28" s="26">
        <v>751</v>
      </c>
      <c r="B28" s="35" t="s">
        <v>50</v>
      </c>
      <c r="C28" s="26" t="s">
        <v>206</v>
      </c>
      <c r="D28" s="45">
        <v>6.3</v>
      </c>
    </row>
    <row r="29" spans="1:4" ht="15">
      <c r="A29" s="26">
        <v>753</v>
      </c>
      <c r="B29" s="35" t="s">
        <v>9</v>
      </c>
      <c r="C29" s="26" t="s">
        <v>207</v>
      </c>
      <c r="D29" s="45">
        <v>6.04</v>
      </c>
    </row>
    <row r="30" spans="1:4" ht="15">
      <c r="A30" s="26">
        <v>755</v>
      </c>
      <c r="B30" s="35" t="s">
        <v>30</v>
      </c>
      <c r="C30" s="26" t="s">
        <v>208</v>
      </c>
      <c r="D30" s="45">
        <v>5.79</v>
      </c>
    </row>
    <row r="31" spans="1:4" ht="15">
      <c r="A31" s="26">
        <v>766</v>
      </c>
      <c r="B31" s="35" t="s">
        <v>83</v>
      </c>
      <c r="C31" s="26" t="s">
        <v>209</v>
      </c>
      <c r="D31" s="45">
        <v>4.4</v>
      </c>
    </row>
    <row r="32" spans="1:4" ht="15">
      <c r="A32" s="26">
        <v>776</v>
      </c>
      <c r="B32" s="27" t="s">
        <v>210</v>
      </c>
      <c r="C32" s="26" t="s">
        <v>211</v>
      </c>
      <c r="D32" s="45">
        <v>3.14</v>
      </c>
    </row>
    <row r="33" spans="1:4" ht="15">
      <c r="A33" s="26">
        <v>777</v>
      </c>
      <c r="B33" s="27" t="s">
        <v>44</v>
      </c>
      <c r="C33" s="26" t="s">
        <v>212</v>
      </c>
      <c r="D33" s="45">
        <v>3.02</v>
      </c>
    </row>
    <row r="34" spans="1:4" ht="15">
      <c r="A34" s="26">
        <v>793</v>
      </c>
      <c r="B34" s="27" t="s">
        <v>213</v>
      </c>
      <c r="C34" s="27"/>
      <c r="D34" s="26"/>
    </row>
    <row r="36" spans="1:4" ht="15">
      <c r="A36" s="26"/>
      <c r="B36" s="30" t="s">
        <v>219</v>
      </c>
      <c r="C36" s="30"/>
      <c r="D36" s="30" t="s">
        <v>179</v>
      </c>
    </row>
    <row r="37" spans="1:4" ht="15">
      <c r="A37" s="26"/>
      <c r="B37" s="30"/>
      <c r="C37" s="30"/>
      <c r="D37" s="30"/>
    </row>
    <row r="38" spans="1:4" ht="15">
      <c r="A38" s="26">
        <v>1</v>
      </c>
      <c r="B38" s="27" t="s">
        <v>220</v>
      </c>
      <c r="C38" s="26" t="s">
        <v>221</v>
      </c>
      <c r="D38" s="69"/>
    </row>
    <row r="39" spans="1:6" ht="15">
      <c r="A39" s="26">
        <v>33</v>
      </c>
      <c r="B39" s="27" t="s">
        <v>62</v>
      </c>
      <c r="C39" s="26" t="s">
        <v>222</v>
      </c>
      <c r="D39" s="69">
        <v>96.339</v>
      </c>
      <c r="F39" s="45"/>
    </row>
    <row r="40" spans="1:6" ht="15">
      <c r="A40" s="26">
        <v>54</v>
      </c>
      <c r="B40" s="27" t="s">
        <v>10</v>
      </c>
      <c r="C40" s="26" t="s">
        <v>223</v>
      </c>
      <c r="D40" s="69">
        <v>93.373</v>
      </c>
      <c r="F40" s="45"/>
    </row>
    <row r="41" spans="1:6" ht="15">
      <c r="A41" s="26">
        <v>75</v>
      </c>
      <c r="B41" s="27" t="s">
        <v>26</v>
      </c>
      <c r="C41" s="26" t="s">
        <v>224</v>
      </c>
      <c r="D41" s="69">
        <v>90.407</v>
      </c>
      <c r="F41" s="45"/>
    </row>
    <row r="42" spans="1:6" ht="15">
      <c r="A42" s="26">
        <v>166</v>
      </c>
      <c r="B42" s="27" t="s">
        <v>32</v>
      </c>
      <c r="C42" s="26" t="s">
        <v>225</v>
      </c>
      <c r="D42" s="69">
        <v>77.553</v>
      </c>
      <c r="F42" s="45"/>
    </row>
    <row r="43" spans="1:6" ht="15">
      <c r="A43" s="26">
        <v>187</v>
      </c>
      <c r="B43" s="27" t="s">
        <v>55</v>
      </c>
      <c r="C43" s="26" t="s">
        <v>226</v>
      </c>
      <c r="D43" s="69">
        <v>74.587</v>
      </c>
      <c r="F43" s="45"/>
    </row>
    <row r="44" spans="1:6" ht="15">
      <c r="A44" s="26">
        <v>211</v>
      </c>
      <c r="B44" s="27" t="s">
        <v>73</v>
      </c>
      <c r="C44" s="26" t="s">
        <v>227</v>
      </c>
      <c r="D44" s="69">
        <v>71.198</v>
      </c>
      <c r="F44" s="45"/>
    </row>
    <row r="45" spans="1:6" ht="15">
      <c r="A45" s="26">
        <v>242</v>
      </c>
      <c r="B45" s="27" t="s">
        <v>214</v>
      </c>
      <c r="C45" s="26" t="s">
        <v>228</v>
      </c>
      <c r="D45" s="69">
        <v>66.819</v>
      </c>
      <c r="F45" s="45"/>
    </row>
    <row r="46" spans="1:6" ht="15">
      <c r="A46" s="26">
        <v>277</v>
      </c>
      <c r="B46" s="27" t="s">
        <v>15</v>
      </c>
      <c r="C46" s="26" t="s">
        <v>229</v>
      </c>
      <c r="D46" s="69">
        <v>61.876</v>
      </c>
      <c r="F46" s="45"/>
    </row>
    <row r="47" spans="1:6" ht="15">
      <c r="A47" s="26">
        <v>302</v>
      </c>
      <c r="B47" s="35" t="s">
        <v>38</v>
      </c>
      <c r="C47" s="26" t="s">
        <v>230</v>
      </c>
      <c r="D47" s="69">
        <v>58.344</v>
      </c>
      <c r="F47" s="45"/>
    </row>
    <row r="48" spans="1:6" ht="15">
      <c r="A48" s="26">
        <v>320</v>
      </c>
      <c r="B48" s="27" t="s">
        <v>216</v>
      </c>
      <c r="C48" s="26" t="s">
        <v>232</v>
      </c>
      <c r="D48" s="69">
        <v>55.802</v>
      </c>
      <c r="F48" s="45"/>
    </row>
    <row r="49" spans="1:6" ht="15">
      <c r="A49" s="26">
        <v>371</v>
      </c>
      <c r="B49" s="27" t="s">
        <v>195</v>
      </c>
      <c r="C49" s="26" t="s">
        <v>231</v>
      </c>
      <c r="D49" s="69">
        <v>48.598</v>
      </c>
      <c r="F49" s="45"/>
    </row>
    <row r="50" spans="1:6" ht="15">
      <c r="A50" s="26">
        <v>457</v>
      </c>
      <c r="B50" s="27" t="s">
        <v>233</v>
      </c>
      <c r="C50" s="26" t="s">
        <v>234</v>
      </c>
      <c r="D50" s="69">
        <v>36.452</v>
      </c>
      <c r="F50" s="45"/>
    </row>
    <row r="51" spans="1:6" ht="15">
      <c r="A51" s="26">
        <v>524</v>
      </c>
      <c r="B51" s="35" t="s">
        <v>47</v>
      </c>
      <c r="C51" s="26" t="s">
        <v>235</v>
      </c>
      <c r="D51" s="69">
        <v>26.989</v>
      </c>
      <c r="F51" s="45"/>
    </row>
    <row r="52" spans="1:6" ht="15">
      <c r="A52" s="26">
        <v>579</v>
      </c>
      <c r="B52" s="27" t="s">
        <v>44</v>
      </c>
      <c r="C52" s="26" t="s">
        <v>236</v>
      </c>
      <c r="D52" s="69">
        <v>19.22</v>
      </c>
      <c r="F52" s="45"/>
    </row>
    <row r="53" spans="1:6" ht="15">
      <c r="A53" s="26">
        <v>581</v>
      </c>
      <c r="B53" s="27" t="s">
        <v>14</v>
      </c>
      <c r="C53" s="26" t="s">
        <v>237</v>
      </c>
      <c r="D53" s="69">
        <v>18.937</v>
      </c>
      <c r="F53" s="45"/>
    </row>
    <row r="54" spans="1:6" ht="15">
      <c r="A54" s="26">
        <v>602</v>
      </c>
      <c r="B54" s="27" t="s">
        <v>11</v>
      </c>
      <c r="C54" s="26" t="s">
        <v>238</v>
      </c>
      <c r="D54" s="69">
        <v>15.971</v>
      </c>
      <c r="F54" s="45"/>
    </row>
    <row r="55" spans="1:6" ht="15">
      <c r="A55" s="26">
        <v>606</v>
      </c>
      <c r="B55" s="27" t="s">
        <v>156</v>
      </c>
      <c r="C55" s="26" t="s">
        <v>239</v>
      </c>
      <c r="D55" s="69">
        <v>15.407</v>
      </c>
      <c r="F55" s="45"/>
    </row>
    <row r="56" spans="1:6" ht="15">
      <c r="A56" s="26">
        <v>609</v>
      </c>
      <c r="B56" s="35" t="s">
        <v>127</v>
      </c>
      <c r="C56" s="26" t="s">
        <v>240</v>
      </c>
      <c r="D56" s="69">
        <v>14.983</v>
      </c>
      <c r="F56" s="45"/>
    </row>
    <row r="57" spans="1:6" ht="15">
      <c r="A57" s="26">
        <v>649</v>
      </c>
      <c r="B57" s="35" t="s">
        <v>39</v>
      </c>
      <c r="C57" s="26" t="s">
        <v>241</v>
      </c>
      <c r="D57" s="69">
        <v>9.333</v>
      </c>
      <c r="F57" s="45"/>
    </row>
    <row r="58" spans="1:6" ht="15">
      <c r="A58" s="26">
        <v>706</v>
      </c>
      <c r="B58" s="27" t="s">
        <v>20</v>
      </c>
      <c r="C58" s="26">
        <v>0</v>
      </c>
      <c r="D58" s="69">
        <v>1.28</v>
      </c>
      <c r="F58" s="45"/>
    </row>
    <row r="59" spans="1:6" ht="15">
      <c r="A59" s="26">
        <v>708</v>
      </c>
      <c r="B59" s="27" t="s">
        <v>213</v>
      </c>
      <c r="C59" s="27"/>
      <c r="D59" s="69"/>
      <c r="F59" s="26"/>
    </row>
    <row r="61" spans="1:4" ht="15">
      <c r="A61" s="26"/>
      <c r="B61" s="30" t="s">
        <v>246</v>
      </c>
      <c r="C61" s="30"/>
      <c r="D61" s="30" t="s">
        <v>179</v>
      </c>
    </row>
    <row r="62" spans="1:4" ht="15">
      <c r="A62" s="26"/>
      <c r="B62" s="30"/>
      <c r="C62" s="30"/>
      <c r="D62" s="30"/>
    </row>
    <row r="63" spans="1:4" ht="15">
      <c r="A63" s="26">
        <v>1</v>
      </c>
      <c r="B63" s="27" t="s">
        <v>247</v>
      </c>
      <c r="C63" s="26" t="s">
        <v>248</v>
      </c>
      <c r="D63" s="69"/>
    </row>
    <row r="64" spans="1:4" ht="15">
      <c r="A64" s="26">
        <v>37</v>
      </c>
      <c r="B64" s="27" t="s">
        <v>62</v>
      </c>
      <c r="C64" s="26" t="s">
        <v>249</v>
      </c>
      <c r="D64" s="69">
        <v>96.606</v>
      </c>
    </row>
    <row r="65" spans="1:4" ht="15">
      <c r="A65" s="26">
        <v>88</v>
      </c>
      <c r="B65" s="27" t="s">
        <v>26</v>
      </c>
      <c r="C65" s="26" t="s">
        <v>250</v>
      </c>
      <c r="D65" s="69">
        <v>90.549</v>
      </c>
    </row>
    <row r="66" spans="1:4" ht="15">
      <c r="A66" s="26">
        <v>239</v>
      </c>
      <c r="B66" s="27" t="s">
        <v>32</v>
      </c>
      <c r="C66" s="26" t="s">
        <v>251</v>
      </c>
      <c r="D66" s="69">
        <v>72.615</v>
      </c>
    </row>
    <row r="67" spans="1:4" ht="15">
      <c r="A67" s="26">
        <v>256</v>
      </c>
      <c r="B67" s="27" t="s">
        <v>35</v>
      </c>
      <c r="C67" s="26" t="s">
        <v>252</v>
      </c>
      <c r="D67" s="69">
        <v>70.596</v>
      </c>
    </row>
    <row r="68" spans="1:4" ht="15">
      <c r="A68" s="26">
        <v>261</v>
      </c>
      <c r="B68" s="27" t="s">
        <v>214</v>
      </c>
      <c r="C68" s="26" t="s">
        <v>253</v>
      </c>
      <c r="D68" s="69">
        <v>70.002</v>
      </c>
    </row>
    <row r="69" spans="1:4" ht="15">
      <c r="A69" s="26">
        <v>322</v>
      </c>
      <c r="B69" s="27" t="s">
        <v>27</v>
      </c>
      <c r="C69" s="26" t="s">
        <v>254</v>
      </c>
      <c r="D69" s="69">
        <v>62.758</v>
      </c>
    </row>
    <row r="70" spans="1:4" ht="15">
      <c r="A70" s="26">
        <v>341</v>
      </c>
      <c r="B70" s="27" t="s">
        <v>73</v>
      </c>
      <c r="C70" s="26" t="s">
        <v>255</v>
      </c>
      <c r="D70" s="69">
        <v>60.501</v>
      </c>
    </row>
    <row r="71" spans="1:4" ht="15">
      <c r="A71" s="26">
        <v>364</v>
      </c>
      <c r="B71" s="27" t="s">
        <v>195</v>
      </c>
      <c r="C71" s="26" t="s">
        <v>256</v>
      </c>
      <c r="D71" s="69">
        <v>57.77</v>
      </c>
    </row>
    <row r="72" spans="1:4" ht="15">
      <c r="A72" s="26">
        <v>369</v>
      </c>
      <c r="B72" s="27" t="s">
        <v>15</v>
      </c>
      <c r="C72" s="26" t="s">
        <v>257</v>
      </c>
      <c r="D72" s="69">
        <v>57.176</v>
      </c>
    </row>
    <row r="73" spans="1:4" ht="15">
      <c r="A73" s="26">
        <v>471</v>
      </c>
      <c r="B73" s="27" t="s">
        <v>216</v>
      </c>
      <c r="C73" s="26" t="s">
        <v>258</v>
      </c>
      <c r="D73" s="69">
        <v>45.062</v>
      </c>
    </row>
    <row r="74" spans="1:4" ht="15">
      <c r="A74" s="26">
        <v>615</v>
      </c>
      <c r="B74" s="27" t="s">
        <v>156</v>
      </c>
      <c r="C74" s="26" t="s">
        <v>259</v>
      </c>
      <c r="D74" s="69">
        <v>27.96</v>
      </c>
    </row>
    <row r="75" spans="1:4" ht="15">
      <c r="A75" s="26">
        <v>618</v>
      </c>
      <c r="B75" s="35" t="s">
        <v>260</v>
      </c>
      <c r="C75" s="26" t="s">
        <v>261</v>
      </c>
      <c r="D75" s="69">
        <v>27.603</v>
      </c>
    </row>
    <row r="76" spans="1:4" ht="15">
      <c r="A76" s="26">
        <v>655</v>
      </c>
      <c r="B76" s="27" t="s">
        <v>44</v>
      </c>
      <c r="C76" s="26" t="s">
        <v>262</v>
      </c>
      <c r="D76" s="69">
        <v>23.209</v>
      </c>
    </row>
    <row r="77" spans="1:4" ht="15">
      <c r="A77" s="26">
        <v>682</v>
      </c>
      <c r="B77" s="35" t="s">
        <v>127</v>
      </c>
      <c r="C77" s="26" t="s">
        <v>263</v>
      </c>
      <c r="D77" s="69">
        <v>20.002</v>
      </c>
    </row>
    <row r="78" spans="1:4" ht="15">
      <c r="A78" s="26">
        <v>733</v>
      </c>
      <c r="B78" s="35" t="s">
        <v>39</v>
      </c>
      <c r="C78" s="26" t="s">
        <v>264</v>
      </c>
      <c r="D78" s="69">
        <v>13.945</v>
      </c>
    </row>
    <row r="79" spans="1:4" ht="15">
      <c r="A79" s="26">
        <v>753</v>
      </c>
      <c r="B79" s="35" t="s">
        <v>51</v>
      </c>
      <c r="C79" s="26" t="s">
        <v>265</v>
      </c>
      <c r="D79" s="69">
        <v>11.57</v>
      </c>
    </row>
    <row r="80" spans="1:4" ht="15">
      <c r="A80" s="26">
        <v>770</v>
      </c>
      <c r="B80" s="35" t="s">
        <v>56</v>
      </c>
      <c r="C80" s="26" t="s">
        <v>266</v>
      </c>
      <c r="D80" s="69">
        <v>9.551</v>
      </c>
    </row>
    <row r="81" spans="1:4" ht="15">
      <c r="A81" s="26">
        <v>842</v>
      </c>
      <c r="B81" s="27" t="s">
        <v>213</v>
      </c>
      <c r="C81" s="27"/>
      <c r="D81" s="69"/>
    </row>
    <row r="83" spans="1:4" ht="15">
      <c r="A83" s="26"/>
      <c r="B83" s="30" t="s">
        <v>269</v>
      </c>
      <c r="C83" s="30"/>
      <c r="D83" s="30" t="s">
        <v>179</v>
      </c>
    </row>
    <row r="84" spans="1:4" ht="15">
      <c r="A84" s="26"/>
      <c r="B84" s="30"/>
      <c r="C84" s="30"/>
      <c r="D84" s="30"/>
    </row>
    <row r="85" spans="1:4" ht="15">
      <c r="A85" s="26">
        <v>1</v>
      </c>
      <c r="B85" s="27" t="s">
        <v>270</v>
      </c>
      <c r="C85" s="26" t="s">
        <v>271</v>
      </c>
      <c r="D85" s="69"/>
    </row>
    <row r="86" spans="1:4" ht="15">
      <c r="A86" s="26">
        <v>38</v>
      </c>
      <c r="B86" s="27" t="s">
        <v>62</v>
      </c>
      <c r="C86" s="26" t="s">
        <v>272</v>
      </c>
      <c r="D86" s="69">
        <v>102.32</v>
      </c>
    </row>
    <row r="87" spans="1:4" ht="15">
      <c r="A87" s="26">
        <v>79</v>
      </c>
      <c r="B87" s="27" t="s">
        <v>26</v>
      </c>
      <c r="C87" s="26" t="s">
        <v>273</v>
      </c>
      <c r="D87" s="69">
        <v>94.04</v>
      </c>
    </row>
    <row r="88" spans="1:4" ht="15">
      <c r="A88" s="26">
        <v>107</v>
      </c>
      <c r="B88" s="27" t="s">
        <v>10</v>
      </c>
      <c r="C88" s="26" t="s">
        <v>274</v>
      </c>
      <c r="D88" s="69">
        <v>88.38</v>
      </c>
    </row>
    <row r="89" spans="1:4" ht="15">
      <c r="A89" s="26">
        <v>204</v>
      </c>
      <c r="B89" s="27" t="s">
        <v>27</v>
      </c>
      <c r="C89" s="26" t="s">
        <v>275</v>
      </c>
      <c r="D89" s="69">
        <v>68.788</v>
      </c>
    </row>
    <row r="90" spans="1:4" ht="15">
      <c r="A90" s="26">
        <v>227</v>
      </c>
      <c r="B90" s="27" t="s">
        <v>15</v>
      </c>
      <c r="C90" s="26" t="s">
        <v>276</v>
      </c>
      <c r="D90" s="69">
        <v>64.141</v>
      </c>
    </row>
    <row r="91" spans="1:4" ht="15">
      <c r="A91" s="26">
        <v>335</v>
      </c>
      <c r="B91" s="35" t="s">
        <v>38</v>
      </c>
      <c r="C91" s="26" t="s">
        <v>277</v>
      </c>
      <c r="D91" s="69">
        <v>42.323</v>
      </c>
    </row>
    <row r="92" spans="1:4" ht="15">
      <c r="A92" s="26">
        <v>336</v>
      </c>
      <c r="B92" s="27" t="s">
        <v>32</v>
      </c>
      <c r="C92" s="26" t="s">
        <v>278</v>
      </c>
      <c r="D92" s="69">
        <v>42.121</v>
      </c>
    </row>
    <row r="93" spans="1:4" ht="15">
      <c r="A93" s="26">
        <v>380</v>
      </c>
      <c r="B93" s="27" t="s">
        <v>233</v>
      </c>
      <c r="C93" s="26" t="s">
        <v>279</v>
      </c>
      <c r="D93" s="69">
        <v>33.232</v>
      </c>
    </row>
    <row r="94" spans="1:4" ht="15">
      <c r="A94" s="26">
        <v>495</v>
      </c>
      <c r="B94" s="27" t="s">
        <v>213</v>
      </c>
      <c r="C94" s="27"/>
      <c r="D94" s="69"/>
    </row>
    <row r="96" spans="1:4" ht="15">
      <c r="A96" s="26"/>
      <c r="B96" s="30" t="s">
        <v>280</v>
      </c>
      <c r="C96" s="30"/>
      <c r="D96" s="30" t="s">
        <v>179</v>
      </c>
    </row>
    <row r="97" spans="1:4" ht="15">
      <c r="A97" s="26"/>
      <c r="B97" s="30"/>
      <c r="C97" s="30"/>
      <c r="D97" s="30"/>
    </row>
    <row r="98" spans="1:4" ht="15">
      <c r="A98" s="26">
        <v>1</v>
      </c>
      <c r="B98" s="27" t="s">
        <v>281</v>
      </c>
      <c r="C98" s="26" t="s">
        <v>282</v>
      </c>
      <c r="D98" s="45"/>
    </row>
    <row r="99" spans="1:4" ht="15">
      <c r="A99" s="26">
        <v>8</v>
      </c>
      <c r="B99" s="27" t="s">
        <v>62</v>
      </c>
      <c r="C99" s="26" t="s">
        <v>283</v>
      </c>
      <c r="D99" s="45">
        <v>102.56</v>
      </c>
    </row>
    <row r="100" spans="1:4" ht="15">
      <c r="A100" s="26">
        <v>13</v>
      </c>
      <c r="B100" s="27" t="s">
        <v>10</v>
      </c>
      <c r="C100" s="26" t="s">
        <v>284</v>
      </c>
      <c r="D100" s="45">
        <v>99.15</v>
      </c>
    </row>
    <row r="101" spans="1:4" ht="15">
      <c r="A101" s="26">
        <v>20</v>
      </c>
      <c r="B101" s="27" t="s">
        <v>26</v>
      </c>
      <c r="C101" s="26" t="s">
        <v>285</v>
      </c>
      <c r="D101" s="45">
        <v>94.39</v>
      </c>
    </row>
    <row r="102" spans="1:4" ht="15">
      <c r="A102" s="26">
        <v>35</v>
      </c>
      <c r="B102" s="27" t="s">
        <v>214</v>
      </c>
      <c r="C102" s="26" t="s">
        <v>286</v>
      </c>
      <c r="D102" s="45">
        <v>84.19</v>
      </c>
    </row>
    <row r="103" spans="1:4" ht="15">
      <c r="A103" s="26">
        <v>66</v>
      </c>
      <c r="B103" s="27" t="s">
        <v>216</v>
      </c>
      <c r="C103" s="26" t="s">
        <v>287</v>
      </c>
      <c r="D103" s="45">
        <v>63.1</v>
      </c>
    </row>
    <row r="104" spans="1:4" ht="15">
      <c r="A104" s="26">
        <v>72</v>
      </c>
      <c r="B104" s="27" t="s">
        <v>27</v>
      </c>
      <c r="C104" s="26" t="s">
        <v>288</v>
      </c>
      <c r="D104" s="45">
        <v>59.02</v>
      </c>
    </row>
    <row r="105" spans="1:4" ht="15">
      <c r="A105" s="26">
        <v>86</v>
      </c>
      <c r="B105" s="35" t="s">
        <v>38</v>
      </c>
      <c r="C105" s="26" t="s">
        <v>289</v>
      </c>
      <c r="D105" s="45">
        <v>49.5</v>
      </c>
    </row>
    <row r="106" spans="1:4" ht="15">
      <c r="A106" s="26">
        <v>87</v>
      </c>
      <c r="B106" s="27" t="s">
        <v>193</v>
      </c>
      <c r="C106" s="26" t="s">
        <v>290</v>
      </c>
      <c r="D106" s="45">
        <v>48.82</v>
      </c>
    </row>
    <row r="107" spans="1:4" ht="15">
      <c r="A107" s="26">
        <v>94</v>
      </c>
      <c r="B107" s="27" t="s">
        <v>156</v>
      </c>
      <c r="C107" s="26" t="s">
        <v>291</v>
      </c>
      <c r="D107" s="45">
        <v>44.05</v>
      </c>
    </row>
    <row r="108" spans="1:4" ht="15">
      <c r="A108" s="26">
        <v>95</v>
      </c>
      <c r="B108" s="27" t="s">
        <v>15</v>
      </c>
      <c r="C108" s="26" t="s">
        <v>292</v>
      </c>
      <c r="D108" s="45">
        <v>43.37</v>
      </c>
    </row>
    <row r="109" spans="1:4" ht="15">
      <c r="A109" s="26">
        <v>116</v>
      </c>
      <c r="B109" s="35" t="s">
        <v>260</v>
      </c>
      <c r="C109" s="26" t="s">
        <v>293</v>
      </c>
      <c r="D109" s="45">
        <v>29.09</v>
      </c>
    </row>
    <row r="110" spans="1:4" ht="15">
      <c r="A110" s="26">
        <v>117</v>
      </c>
      <c r="B110" s="27" t="s">
        <v>45</v>
      </c>
      <c r="C110" s="26" t="s">
        <v>294</v>
      </c>
      <c r="D110" s="45">
        <v>28.41</v>
      </c>
    </row>
    <row r="111" spans="1:4" ht="15">
      <c r="A111" s="26">
        <v>125</v>
      </c>
      <c r="B111" s="27" t="s">
        <v>42</v>
      </c>
      <c r="C111" s="26" t="s">
        <v>295</v>
      </c>
      <c r="D111" s="45">
        <v>22.97</v>
      </c>
    </row>
    <row r="112" spans="1:4" ht="15">
      <c r="A112" s="26">
        <v>135</v>
      </c>
      <c r="B112" s="35" t="s">
        <v>5</v>
      </c>
      <c r="C112" s="26" t="s">
        <v>296</v>
      </c>
      <c r="D112" s="45">
        <v>16.16</v>
      </c>
    </row>
    <row r="113" spans="1:4" ht="15">
      <c r="A113" s="26">
        <v>140</v>
      </c>
      <c r="B113" s="35" t="s">
        <v>50</v>
      </c>
      <c r="C113" s="26" t="s">
        <v>297</v>
      </c>
      <c r="D113" s="45">
        <v>12.76</v>
      </c>
    </row>
    <row r="114" spans="1:4" ht="15">
      <c r="A114" s="26">
        <v>147</v>
      </c>
      <c r="B114" s="27" t="s">
        <v>213</v>
      </c>
      <c r="C114" s="27"/>
      <c r="D114" s="26"/>
    </row>
    <row r="116" spans="1:4" ht="15">
      <c r="A116" s="26"/>
      <c r="B116" s="30" t="s">
        <v>298</v>
      </c>
      <c r="C116" s="30"/>
      <c r="D116" s="30" t="s">
        <v>179</v>
      </c>
    </row>
    <row r="117" spans="1:4" ht="15">
      <c r="A117" s="26"/>
      <c r="B117" s="30"/>
      <c r="C117" s="30"/>
      <c r="D117" s="30"/>
    </row>
    <row r="118" spans="1:4" ht="15">
      <c r="A118" s="26">
        <v>1</v>
      </c>
      <c r="B118" s="27" t="s">
        <v>299</v>
      </c>
      <c r="C118" s="26" t="s">
        <v>300</v>
      </c>
      <c r="D118" s="69"/>
    </row>
    <row r="119" spans="1:4" ht="15">
      <c r="A119" s="26">
        <v>9</v>
      </c>
      <c r="B119" s="27" t="s">
        <v>10</v>
      </c>
      <c r="C119" s="26" t="s">
        <v>301</v>
      </c>
      <c r="D119" s="69">
        <v>94.62</v>
      </c>
    </row>
    <row r="120" spans="1:4" ht="15">
      <c r="A120" s="26">
        <v>11</v>
      </c>
      <c r="B120" s="27" t="s">
        <v>26</v>
      </c>
      <c r="C120" s="26" t="s">
        <v>302</v>
      </c>
      <c r="D120" s="69">
        <v>93.2</v>
      </c>
    </row>
    <row r="121" spans="1:4" ht="15">
      <c r="A121" s="26">
        <v>24</v>
      </c>
      <c r="B121" s="27" t="s">
        <v>32</v>
      </c>
      <c r="C121" s="26" t="s">
        <v>303</v>
      </c>
      <c r="D121" s="69">
        <v>83.98</v>
      </c>
    </row>
    <row r="122" spans="1:4" ht="15">
      <c r="A122" s="26">
        <v>29</v>
      </c>
      <c r="B122" s="27" t="s">
        <v>27</v>
      </c>
      <c r="C122" s="26" t="s">
        <v>304</v>
      </c>
      <c r="D122" s="69">
        <v>80.43</v>
      </c>
    </row>
    <row r="123" spans="1:4" ht="15">
      <c r="A123" s="26">
        <v>32</v>
      </c>
      <c r="B123" s="27" t="s">
        <v>52</v>
      </c>
      <c r="C123" s="26" t="s">
        <v>305</v>
      </c>
      <c r="D123" s="69">
        <v>78.3</v>
      </c>
    </row>
    <row r="124" spans="1:4" ht="15">
      <c r="A124" s="26">
        <v>34</v>
      </c>
      <c r="B124" s="27" t="s">
        <v>45</v>
      </c>
      <c r="C124" s="26" t="s">
        <v>306</v>
      </c>
      <c r="D124" s="69">
        <v>76.89</v>
      </c>
    </row>
    <row r="125" spans="1:4" ht="15">
      <c r="A125" s="26">
        <v>39</v>
      </c>
      <c r="B125" s="35" t="s">
        <v>38</v>
      </c>
      <c r="C125" s="26" t="s">
        <v>307</v>
      </c>
      <c r="D125" s="69">
        <v>73.34</v>
      </c>
    </row>
    <row r="126" spans="1:4" ht="15">
      <c r="A126" s="26">
        <v>40</v>
      </c>
      <c r="B126" s="27" t="s">
        <v>15</v>
      </c>
      <c r="C126" s="26" t="s">
        <v>308</v>
      </c>
      <c r="D126" s="69">
        <v>72.63</v>
      </c>
    </row>
    <row r="127" spans="1:4" ht="15">
      <c r="A127" s="26">
        <v>56</v>
      </c>
      <c r="B127" s="27" t="s">
        <v>195</v>
      </c>
      <c r="C127" s="26" t="s">
        <v>309</v>
      </c>
      <c r="D127" s="69">
        <v>61.28</v>
      </c>
    </row>
    <row r="128" spans="1:4" ht="15">
      <c r="A128" s="26">
        <v>72</v>
      </c>
      <c r="B128" s="27" t="s">
        <v>44</v>
      </c>
      <c r="C128" s="26" t="s">
        <v>310</v>
      </c>
      <c r="D128" s="69">
        <v>49.94</v>
      </c>
    </row>
    <row r="129" spans="1:4" ht="15">
      <c r="A129" s="26">
        <v>74</v>
      </c>
      <c r="B129" s="35" t="s">
        <v>127</v>
      </c>
      <c r="C129" s="26" t="s">
        <v>311</v>
      </c>
      <c r="D129" s="69">
        <v>48.52</v>
      </c>
    </row>
    <row r="130" spans="1:4" ht="15">
      <c r="A130" s="26">
        <v>81</v>
      </c>
      <c r="B130" s="35" t="s">
        <v>51</v>
      </c>
      <c r="C130" s="26" t="s">
        <v>312</v>
      </c>
      <c r="D130" s="69">
        <v>43.55</v>
      </c>
    </row>
    <row r="131" spans="1:4" ht="15">
      <c r="A131" s="26">
        <v>82</v>
      </c>
      <c r="B131" s="35" t="s">
        <v>39</v>
      </c>
      <c r="C131" s="26" t="s">
        <v>313</v>
      </c>
      <c r="D131" s="69">
        <v>42.84</v>
      </c>
    </row>
    <row r="132" spans="1:4" ht="15">
      <c r="A132" s="26">
        <v>125</v>
      </c>
      <c r="B132" s="35" t="s">
        <v>9</v>
      </c>
      <c r="C132" s="26" t="s">
        <v>314</v>
      </c>
      <c r="D132" s="69">
        <v>12.35</v>
      </c>
    </row>
    <row r="133" spans="1:4" ht="15">
      <c r="A133" s="26">
        <v>126</v>
      </c>
      <c r="B133" s="35" t="s">
        <v>83</v>
      </c>
      <c r="C133" s="26" t="s">
        <v>315</v>
      </c>
      <c r="D133" s="69">
        <v>11.64</v>
      </c>
    </row>
    <row r="134" spans="1:4" ht="15">
      <c r="A134" s="26">
        <v>136</v>
      </c>
      <c r="B134" s="27" t="s">
        <v>17</v>
      </c>
      <c r="C134" s="26" t="s">
        <v>316</v>
      </c>
      <c r="D134" s="69">
        <v>4.55</v>
      </c>
    </row>
    <row r="135" spans="1:4" ht="15">
      <c r="A135" s="26">
        <v>141</v>
      </c>
      <c r="B135" s="27" t="s">
        <v>213</v>
      </c>
      <c r="C135" s="27"/>
      <c r="D135" s="69"/>
    </row>
    <row r="137" spans="1:4" ht="15">
      <c r="A137" s="26"/>
      <c r="B137" s="30" t="s">
        <v>320</v>
      </c>
      <c r="C137" s="30"/>
      <c r="D137" s="30" t="s">
        <v>179</v>
      </c>
    </row>
    <row r="138" spans="1:4" ht="15">
      <c r="A138" s="26"/>
      <c r="B138" s="30"/>
      <c r="C138" s="30"/>
      <c r="D138" s="30"/>
    </row>
    <row r="139" spans="1:4" ht="15">
      <c r="A139" s="26">
        <v>1</v>
      </c>
      <c r="B139" s="27" t="s">
        <v>321</v>
      </c>
      <c r="C139" s="26" t="s">
        <v>322</v>
      </c>
      <c r="D139" s="45"/>
    </row>
    <row r="140" spans="1:4" ht="15">
      <c r="A140" s="26">
        <v>51</v>
      </c>
      <c r="B140" s="27" t="s">
        <v>52</v>
      </c>
      <c r="C140" s="26" t="s">
        <v>323</v>
      </c>
      <c r="D140" s="45">
        <v>85.259</v>
      </c>
    </row>
    <row r="141" spans="1:4" ht="15">
      <c r="A141" s="26">
        <v>77</v>
      </c>
      <c r="B141" s="27" t="s">
        <v>195</v>
      </c>
      <c r="C141" s="26" t="s">
        <v>324</v>
      </c>
      <c r="D141" s="45">
        <v>77.235</v>
      </c>
    </row>
    <row r="142" spans="1:4" ht="15">
      <c r="A142" s="26">
        <v>106</v>
      </c>
      <c r="B142" s="27" t="s">
        <v>156</v>
      </c>
      <c r="C142" s="26" t="s">
        <v>325</v>
      </c>
      <c r="D142" s="45">
        <v>68.28</v>
      </c>
    </row>
    <row r="143" spans="1:4" ht="15">
      <c r="A143" s="26">
        <v>144</v>
      </c>
      <c r="B143" s="35" t="s">
        <v>47</v>
      </c>
      <c r="C143" s="26" t="s">
        <v>326</v>
      </c>
      <c r="D143" s="45">
        <v>56.56</v>
      </c>
    </row>
    <row r="144" spans="1:4" ht="15">
      <c r="A144" s="26">
        <v>154</v>
      </c>
      <c r="B144" s="35" t="s">
        <v>127</v>
      </c>
      <c r="C144" s="26" t="s">
        <v>327</v>
      </c>
      <c r="D144" s="45">
        <v>53.47</v>
      </c>
    </row>
    <row r="145" spans="1:4" ht="15">
      <c r="A145" s="26">
        <v>172</v>
      </c>
      <c r="B145" s="35" t="s">
        <v>39</v>
      </c>
      <c r="C145" s="26" t="s">
        <v>328</v>
      </c>
      <c r="D145" s="45">
        <v>47.91</v>
      </c>
    </row>
    <row r="146" spans="1:4" ht="15">
      <c r="A146" s="26">
        <v>193</v>
      </c>
      <c r="B146" s="35" t="s">
        <v>51</v>
      </c>
      <c r="C146" s="26" t="s">
        <v>329</v>
      </c>
      <c r="D146" s="45">
        <v>41.43</v>
      </c>
    </row>
    <row r="147" spans="1:4" ht="15">
      <c r="A147" s="26">
        <v>253</v>
      </c>
      <c r="B147" s="27" t="s">
        <v>330</v>
      </c>
      <c r="C147" s="26" t="s">
        <v>331</v>
      </c>
      <c r="D147" s="45">
        <v>22.91</v>
      </c>
    </row>
    <row r="148" spans="1:4" ht="15">
      <c r="A148" s="26">
        <v>259</v>
      </c>
      <c r="B148" s="35" t="s">
        <v>9</v>
      </c>
      <c r="C148" s="26" t="s">
        <v>332</v>
      </c>
      <c r="D148" s="45">
        <v>21.06</v>
      </c>
    </row>
    <row r="149" spans="1:4" ht="15">
      <c r="A149" s="26">
        <v>276</v>
      </c>
      <c r="B149" s="27" t="s">
        <v>17</v>
      </c>
      <c r="C149" s="26" t="s">
        <v>333</v>
      </c>
      <c r="D149" s="45">
        <v>15.81</v>
      </c>
    </row>
    <row r="150" spans="1:4" ht="15">
      <c r="A150" s="26">
        <v>324</v>
      </c>
      <c r="B150" s="27" t="s">
        <v>213</v>
      </c>
      <c r="C150" s="27"/>
      <c r="D150" s="26"/>
    </row>
    <row r="152" spans="1:4" ht="15">
      <c r="A152" s="26"/>
      <c r="B152" s="30" t="s">
        <v>334</v>
      </c>
      <c r="C152" s="30"/>
      <c r="D152" s="30" t="s">
        <v>179</v>
      </c>
    </row>
    <row r="153" spans="1:4" ht="15">
      <c r="A153" s="26"/>
      <c r="B153" s="30"/>
      <c r="C153" s="30"/>
      <c r="D153" s="30"/>
    </row>
    <row r="154" spans="1:4" ht="15">
      <c r="A154" s="26">
        <v>1</v>
      </c>
      <c r="B154" s="27" t="s">
        <v>335</v>
      </c>
      <c r="C154" s="26" t="s">
        <v>336</v>
      </c>
      <c r="D154" s="69"/>
    </row>
    <row r="155" spans="1:4" ht="15">
      <c r="A155" s="26">
        <v>53</v>
      </c>
      <c r="B155" s="27" t="s">
        <v>32</v>
      </c>
      <c r="C155" s="26" t="s">
        <v>337</v>
      </c>
      <c r="D155" s="69">
        <v>92.37</v>
      </c>
    </row>
    <row r="156" spans="1:4" ht="15">
      <c r="A156" s="26">
        <v>78</v>
      </c>
      <c r="B156" s="27" t="s">
        <v>35</v>
      </c>
      <c r="C156" s="26" t="s">
        <v>338</v>
      </c>
      <c r="D156" s="69">
        <v>84.99</v>
      </c>
    </row>
    <row r="157" spans="1:4" ht="15">
      <c r="A157" s="26">
        <v>93</v>
      </c>
      <c r="B157" s="27" t="s">
        <v>216</v>
      </c>
      <c r="C157" s="26" t="s">
        <v>339</v>
      </c>
      <c r="D157" s="69">
        <v>80.57</v>
      </c>
    </row>
    <row r="158" spans="1:4" ht="15">
      <c r="A158" s="26">
        <v>131</v>
      </c>
      <c r="B158" s="27" t="s">
        <v>15</v>
      </c>
      <c r="C158" s="26" t="s">
        <v>340</v>
      </c>
      <c r="D158" s="69">
        <v>69.36</v>
      </c>
    </row>
    <row r="159" spans="1:4" ht="15">
      <c r="A159" s="26">
        <v>149</v>
      </c>
      <c r="B159" s="35" t="s">
        <v>38</v>
      </c>
      <c r="C159" s="26" t="s">
        <v>341</v>
      </c>
      <c r="D159" s="69">
        <v>64.05</v>
      </c>
    </row>
    <row r="160" spans="1:4" ht="15">
      <c r="A160" s="26">
        <v>166</v>
      </c>
      <c r="B160" s="27" t="s">
        <v>73</v>
      </c>
      <c r="C160" s="26" t="s">
        <v>342</v>
      </c>
      <c r="D160" s="69">
        <v>59.03</v>
      </c>
    </row>
    <row r="161" spans="1:4" ht="15">
      <c r="A161" s="26">
        <v>281</v>
      </c>
      <c r="B161" s="35" t="s">
        <v>5</v>
      </c>
      <c r="C161" s="26" t="s">
        <v>343</v>
      </c>
      <c r="D161" s="69">
        <v>25.11</v>
      </c>
    </row>
    <row r="162" spans="1:4" ht="15">
      <c r="A162" s="26">
        <v>330</v>
      </c>
      <c r="B162" s="27" t="s">
        <v>45</v>
      </c>
      <c r="C162" s="26" t="s">
        <v>344</v>
      </c>
      <c r="D162" s="69">
        <v>10.65</v>
      </c>
    </row>
    <row r="163" spans="1:4" ht="15">
      <c r="A163" s="26">
        <v>339</v>
      </c>
      <c r="B163" s="27" t="s">
        <v>213</v>
      </c>
      <c r="C163" s="27"/>
      <c r="D163" s="69"/>
    </row>
    <row r="165" spans="1:4" ht="15">
      <c r="A165" s="26"/>
      <c r="B165" s="30" t="s">
        <v>345</v>
      </c>
      <c r="C165" s="30"/>
      <c r="D165" s="30" t="s">
        <v>179</v>
      </c>
    </row>
    <row r="166" spans="1:4" ht="15">
      <c r="A166" s="26"/>
      <c r="B166" s="30"/>
      <c r="C166" s="30"/>
      <c r="D166" s="30"/>
    </row>
    <row r="167" spans="1:4" ht="15">
      <c r="A167" s="26">
        <v>1</v>
      </c>
      <c r="B167" s="27" t="s">
        <v>346</v>
      </c>
      <c r="C167" s="26" t="s">
        <v>347</v>
      </c>
      <c r="D167" s="45"/>
    </row>
    <row r="168" spans="1:4" ht="15">
      <c r="A168" s="26">
        <v>23</v>
      </c>
      <c r="B168" s="27" t="s">
        <v>62</v>
      </c>
      <c r="C168" s="26" t="s">
        <v>348</v>
      </c>
      <c r="D168" s="45">
        <v>97.707</v>
      </c>
    </row>
    <row r="169" spans="1:4" ht="15">
      <c r="A169" s="26">
        <v>27</v>
      </c>
      <c r="B169" s="27" t="s">
        <v>26</v>
      </c>
      <c r="C169" s="26" t="s">
        <v>349</v>
      </c>
      <c r="D169" s="45">
        <v>94.7</v>
      </c>
    </row>
    <row r="170" spans="1:4" ht="15">
      <c r="A170" s="26">
        <v>51</v>
      </c>
      <c r="B170" s="27" t="s">
        <v>214</v>
      </c>
      <c r="C170" s="26" t="s">
        <v>350</v>
      </c>
      <c r="D170" s="45">
        <v>76.65</v>
      </c>
    </row>
    <row r="171" spans="1:4" ht="15">
      <c r="A171" s="26">
        <v>62</v>
      </c>
      <c r="B171" s="27" t="s">
        <v>27</v>
      </c>
      <c r="C171" s="26" t="s">
        <v>351</v>
      </c>
      <c r="D171" s="45">
        <v>68.38</v>
      </c>
    </row>
    <row r="172" spans="1:4" ht="15">
      <c r="A172" s="26">
        <v>133</v>
      </c>
      <c r="B172" s="27" t="s">
        <v>213</v>
      </c>
      <c r="C172" s="27"/>
      <c r="D172" s="26"/>
    </row>
    <row r="174" spans="1:4" ht="15">
      <c r="A174" s="26"/>
      <c r="B174" s="30" t="s">
        <v>352</v>
      </c>
      <c r="C174" s="30"/>
      <c r="D174" s="30" t="s">
        <v>179</v>
      </c>
    </row>
    <row r="175" spans="1:4" ht="15">
      <c r="A175" s="26"/>
      <c r="B175" s="30"/>
      <c r="C175" s="30"/>
      <c r="D175" s="30"/>
    </row>
    <row r="176" spans="1:4" ht="15">
      <c r="A176" s="26">
        <v>1</v>
      </c>
      <c r="B176" s="27" t="s">
        <v>353</v>
      </c>
      <c r="C176" s="26" t="s">
        <v>354</v>
      </c>
      <c r="D176" s="45"/>
    </row>
    <row r="177" spans="1:4" ht="15">
      <c r="A177" s="26">
        <v>34</v>
      </c>
      <c r="B177" s="27" t="s">
        <v>26</v>
      </c>
      <c r="C177" s="26" t="s">
        <v>355</v>
      </c>
      <c r="D177" s="45">
        <v>94.32</v>
      </c>
    </row>
    <row r="178" spans="1:4" ht="15">
      <c r="A178" s="26">
        <v>112</v>
      </c>
      <c r="B178" s="27" t="s">
        <v>32</v>
      </c>
      <c r="C178" s="26" t="s">
        <v>356</v>
      </c>
      <c r="D178" s="69">
        <v>79</v>
      </c>
    </row>
    <row r="179" spans="1:4" ht="15">
      <c r="A179" s="26">
        <v>133</v>
      </c>
      <c r="B179" s="27" t="s">
        <v>214</v>
      </c>
      <c r="C179" s="26" t="s">
        <v>357</v>
      </c>
      <c r="D179" s="45">
        <v>74.87</v>
      </c>
    </row>
    <row r="180" spans="1:4" ht="15">
      <c r="A180" s="26">
        <v>149</v>
      </c>
      <c r="B180" s="27" t="s">
        <v>27</v>
      </c>
      <c r="C180" s="26" t="s">
        <v>358</v>
      </c>
      <c r="D180" s="45">
        <v>71.727</v>
      </c>
    </row>
    <row r="181" spans="1:4" ht="15">
      <c r="A181" s="26">
        <v>177</v>
      </c>
      <c r="B181" s="27" t="s">
        <v>73</v>
      </c>
      <c r="C181" s="26" t="s">
        <v>359</v>
      </c>
      <c r="D181" s="45">
        <v>66.226</v>
      </c>
    </row>
    <row r="182" spans="1:4" ht="15">
      <c r="A182" s="26">
        <v>180</v>
      </c>
      <c r="B182" s="27" t="s">
        <v>216</v>
      </c>
      <c r="C182" s="26" t="s">
        <v>360</v>
      </c>
      <c r="D182" s="45">
        <v>65.637</v>
      </c>
    </row>
    <row r="183" spans="1:4" ht="15">
      <c r="A183" s="26">
        <v>207</v>
      </c>
      <c r="B183" s="27" t="s">
        <v>195</v>
      </c>
      <c r="C183" s="26" t="s">
        <v>361</v>
      </c>
      <c r="D183" s="45">
        <v>60.33</v>
      </c>
    </row>
    <row r="184" spans="1:4" ht="15">
      <c r="A184" s="26">
        <v>214</v>
      </c>
      <c r="B184" s="27" t="s">
        <v>15</v>
      </c>
      <c r="C184" s="26" t="s">
        <v>362</v>
      </c>
      <c r="D184" s="45">
        <v>58.957</v>
      </c>
    </row>
    <row r="185" spans="1:4" ht="15">
      <c r="A185" s="26">
        <v>410</v>
      </c>
      <c r="B185" s="35" t="s">
        <v>127</v>
      </c>
      <c r="C185" s="26" t="s">
        <v>363</v>
      </c>
      <c r="D185" s="45">
        <v>20.45</v>
      </c>
    </row>
    <row r="186" spans="1:4" ht="15">
      <c r="A186" s="26">
        <v>434</v>
      </c>
      <c r="B186" s="35" t="s">
        <v>39</v>
      </c>
      <c r="C186" s="26" t="s">
        <v>364</v>
      </c>
      <c r="D186" s="45">
        <v>15.735</v>
      </c>
    </row>
    <row r="187" spans="1:4" ht="15">
      <c r="A187" s="26">
        <v>486</v>
      </c>
      <c r="B187" s="27" t="s">
        <v>17</v>
      </c>
      <c r="C187" s="26" t="s">
        <v>365</v>
      </c>
      <c r="D187" s="45">
        <v>5.519</v>
      </c>
    </row>
    <row r="188" spans="1:4" ht="15">
      <c r="A188" s="26">
        <v>496</v>
      </c>
      <c r="B188" s="27" t="s">
        <v>35</v>
      </c>
      <c r="C188" s="26" t="s">
        <v>366</v>
      </c>
      <c r="D188" s="45">
        <v>3.554</v>
      </c>
    </row>
    <row r="189" spans="1:4" ht="15">
      <c r="A189" s="26">
        <v>497</v>
      </c>
      <c r="B189" s="27" t="s">
        <v>44</v>
      </c>
      <c r="C189" s="26">
        <v>0</v>
      </c>
      <c r="D189" s="45">
        <v>1</v>
      </c>
    </row>
    <row r="190" spans="1:4" ht="15">
      <c r="A190" s="26">
        <v>509</v>
      </c>
      <c r="B190" s="27" t="s">
        <v>213</v>
      </c>
      <c r="C190" s="27"/>
      <c r="D190" s="26"/>
    </row>
    <row r="192" spans="1:4" ht="15">
      <c r="A192" s="26"/>
      <c r="B192" s="30" t="s">
        <v>386</v>
      </c>
      <c r="C192" s="30"/>
      <c r="D192" s="30" t="s">
        <v>179</v>
      </c>
    </row>
    <row r="193" spans="1:4" ht="15">
      <c r="A193" s="26"/>
      <c r="B193" s="30"/>
      <c r="C193" s="30"/>
      <c r="D193" s="30"/>
    </row>
    <row r="194" spans="1:4" ht="15">
      <c r="A194" s="26">
        <v>1</v>
      </c>
      <c r="B194" s="27" t="s">
        <v>367</v>
      </c>
      <c r="C194" s="26" t="s">
        <v>368</v>
      </c>
      <c r="D194" s="45"/>
    </row>
    <row r="195" spans="1:4" ht="15">
      <c r="A195" s="26">
        <v>5</v>
      </c>
      <c r="B195" s="27" t="s">
        <v>26</v>
      </c>
      <c r="C195" s="26" t="s">
        <v>369</v>
      </c>
      <c r="D195" s="45">
        <v>94.98</v>
      </c>
    </row>
    <row r="196" spans="1:4" ht="15">
      <c r="A196" s="26">
        <v>18</v>
      </c>
      <c r="B196" s="27" t="s">
        <v>52</v>
      </c>
      <c r="C196" s="26" t="s">
        <v>370</v>
      </c>
      <c r="D196" s="69">
        <v>79.31</v>
      </c>
    </row>
    <row r="197" spans="1:4" ht="15">
      <c r="A197" s="26">
        <v>21</v>
      </c>
      <c r="B197" s="27" t="s">
        <v>45</v>
      </c>
      <c r="C197" s="26" t="s">
        <v>371</v>
      </c>
      <c r="D197" s="45">
        <v>75.7</v>
      </c>
    </row>
    <row r="198" spans="1:4" ht="15">
      <c r="A198" s="26">
        <v>22</v>
      </c>
      <c r="B198" s="27" t="s">
        <v>15</v>
      </c>
      <c r="C198" s="26" t="s">
        <v>372</v>
      </c>
      <c r="D198" s="45">
        <v>74.49</v>
      </c>
    </row>
    <row r="199" spans="1:4" ht="15">
      <c r="A199" s="26">
        <v>23</v>
      </c>
      <c r="B199" s="35" t="s">
        <v>38</v>
      </c>
      <c r="C199" s="26" t="s">
        <v>373</v>
      </c>
      <c r="D199" s="45">
        <v>73.29</v>
      </c>
    </row>
    <row r="200" spans="1:4" ht="15">
      <c r="A200" s="26">
        <v>26</v>
      </c>
      <c r="B200" s="27" t="s">
        <v>156</v>
      </c>
      <c r="C200" s="26" t="s">
        <v>374</v>
      </c>
      <c r="D200" s="45">
        <v>69.67</v>
      </c>
    </row>
    <row r="201" spans="1:4" ht="15">
      <c r="A201" s="26">
        <v>27</v>
      </c>
      <c r="B201" s="27" t="s">
        <v>33</v>
      </c>
      <c r="C201" s="26" t="s">
        <v>375</v>
      </c>
      <c r="D201" s="45">
        <v>68.47</v>
      </c>
    </row>
    <row r="202" spans="1:4" ht="15">
      <c r="A202" s="26">
        <v>30</v>
      </c>
      <c r="B202" s="27" t="s">
        <v>195</v>
      </c>
      <c r="C202" s="26" t="s">
        <v>376</v>
      </c>
      <c r="D202" s="45">
        <v>64.86</v>
      </c>
    </row>
    <row r="203" spans="1:4" ht="15">
      <c r="A203" s="26">
        <v>48</v>
      </c>
      <c r="B203" s="35" t="s">
        <v>127</v>
      </c>
      <c r="C203" s="26" t="s">
        <v>377</v>
      </c>
      <c r="D203" s="45">
        <v>43.17</v>
      </c>
    </row>
    <row r="204" spans="1:4" ht="15">
      <c r="A204" s="26">
        <v>49</v>
      </c>
      <c r="B204" s="35" t="s">
        <v>39</v>
      </c>
      <c r="C204" s="26" t="s">
        <v>378</v>
      </c>
      <c r="D204" s="45">
        <v>41.96</v>
      </c>
    </row>
    <row r="205" spans="1:4" ht="15">
      <c r="A205" s="26">
        <v>58</v>
      </c>
      <c r="B205" s="27" t="s">
        <v>44</v>
      </c>
      <c r="C205" s="26" t="s">
        <v>379</v>
      </c>
      <c r="D205" s="45">
        <v>31.12</v>
      </c>
    </row>
    <row r="206" spans="1:4" ht="15">
      <c r="A206" s="26">
        <v>63</v>
      </c>
      <c r="B206" s="35" t="s">
        <v>51</v>
      </c>
      <c r="C206" s="26" t="s">
        <v>380</v>
      </c>
      <c r="D206" s="45">
        <v>25.1</v>
      </c>
    </row>
    <row r="207" spans="1:4" ht="15">
      <c r="A207" s="26">
        <v>64</v>
      </c>
      <c r="B207" s="35" t="s">
        <v>56</v>
      </c>
      <c r="C207" s="26" t="s">
        <v>381</v>
      </c>
      <c r="D207" s="45">
        <v>23.89</v>
      </c>
    </row>
    <row r="208" spans="1:4" ht="15">
      <c r="A208" s="26">
        <v>69</v>
      </c>
      <c r="B208" s="27" t="s">
        <v>17</v>
      </c>
      <c r="C208" s="26" t="s">
        <v>382</v>
      </c>
      <c r="D208" s="45">
        <v>17.87</v>
      </c>
    </row>
    <row r="209" spans="1:4" ht="15">
      <c r="A209" s="26">
        <v>75</v>
      </c>
      <c r="B209" s="27" t="s">
        <v>383</v>
      </c>
      <c r="C209" s="26" t="s">
        <v>384</v>
      </c>
      <c r="D209" s="45">
        <v>10.64</v>
      </c>
    </row>
    <row r="210" spans="1:4" ht="15">
      <c r="A210" s="26">
        <v>83</v>
      </c>
      <c r="B210" s="27" t="s">
        <v>213</v>
      </c>
      <c r="C210" s="27"/>
      <c r="D210" s="26"/>
    </row>
    <row r="212" spans="1:4" ht="15">
      <c r="A212" s="26"/>
      <c r="B212" s="30" t="s">
        <v>385</v>
      </c>
      <c r="C212" s="30"/>
      <c r="D212" s="30" t="s">
        <v>179</v>
      </c>
    </row>
    <row r="213" spans="1:4" ht="15">
      <c r="A213" s="26"/>
      <c r="B213" s="30"/>
      <c r="C213" s="30"/>
      <c r="D213" s="30"/>
    </row>
    <row r="214" spans="1:4" ht="15">
      <c r="A214" s="26">
        <v>1</v>
      </c>
      <c r="B214" s="27" t="s">
        <v>387</v>
      </c>
      <c r="C214" s="26" t="s">
        <v>388</v>
      </c>
      <c r="D214" s="45"/>
    </row>
    <row r="215" spans="1:4" ht="15">
      <c r="A215" s="26">
        <v>8</v>
      </c>
      <c r="B215" s="27" t="s">
        <v>62</v>
      </c>
      <c r="C215" s="26" t="s">
        <v>389</v>
      </c>
      <c r="D215" s="45">
        <v>100.77</v>
      </c>
    </row>
    <row r="216" spans="1:4" ht="15">
      <c r="A216" s="26">
        <v>9</v>
      </c>
      <c r="B216" s="27" t="s">
        <v>10</v>
      </c>
      <c r="C216" s="26" t="s">
        <v>390</v>
      </c>
      <c r="D216" s="69">
        <v>100.12</v>
      </c>
    </row>
    <row r="217" spans="1:4" ht="15">
      <c r="A217" s="26">
        <v>31</v>
      </c>
      <c r="B217" s="27" t="s">
        <v>32</v>
      </c>
      <c r="C217" s="26" t="s">
        <v>391</v>
      </c>
      <c r="D217" s="45">
        <v>85.74</v>
      </c>
    </row>
    <row r="218" spans="1:4" ht="15">
      <c r="A218" s="26">
        <v>35</v>
      </c>
      <c r="B218" s="27" t="s">
        <v>27</v>
      </c>
      <c r="C218" s="26" t="s">
        <v>392</v>
      </c>
      <c r="D218" s="45">
        <v>83.12</v>
      </c>
    </row>
    <row r="219" spans="1:4" ht="15">
      <c r="A219" s="26">
        <v>43</v>
      </c>
      <c r="B219" s="27" t="s">
        <v>73</v>
      </c>
      <c r="C219" s="26" t="s">
        <v>393</v>
      </c>
      <c r="D219" s="45">
        <v>77.9</v>
      </c>
    </row>
    <row r="220" spans="1:4" ht="15">
      <c r="A220" s="26">
        <v>140</v>
      </c>
      <c r="B220" s="35" t="s">
        <v>5</v>
      </c>
      <c r="C220" s="26" t="s">
        <v>394</v>
      </c>
      <c r="D220" s="45" t="s">
        <v>395</v>
      </c>
    </row>
    <row r="221" spans="1:4" ht="15">
      <c r="A221" s="26">
        <v>153</v>
      </c>
      <c r="B221" s="27" t="s">
        <v>213</v>
      </c>
      <c r="C221" s="27"/>
      <c r="D221" s="26"/>
    </row>
    <row r="223" spans="1:4" ht="15">
      <c r="A223" s="26"/>
      <c r="B223" s="30" t="s">
        <v>397</v>
      </c>
      <c r="C223" s="30"/>
      <c r="D223" s="30" t="s">
        <v>179</v>
      </c>
    </row>
    <row r="224" spans="1:4" ht="15">
      <c r="A224" s="26"/>
      <c r="B224" s="30"/>
      <c r="C224" s="30"/>
      <c r="D224" s="30"/>
    </row>
    <row r="225" spans="1:4" ht="15">
      <c r="A225" s="26">
        <v>1</v>
      </c>
      <c r="B225" s="27" t="s">
        <v>398</v>
      </c>
      <c r="C225" s="26" t="s">
        <v>399</v>
      </c>
      <c r="D225" s="45"/>
    </row>
    <row r="226" spans="1:4" ht="15">
      <c r="A226" s="26">
        <v>67</v>
      </c>
      <c r="B226" s="27" t="s">
        <v>26</v>
      </c>
      <c r="C226" s="26" t="s">
        <v>400</v>
      </c>
      <c r="D226" s="45">
        <v>92.01</v>
      </c>
    </row>
    <row r="227" spans="1:4" ht="15">
      <c r="A227" s="26">
        <v>137</v>
      </c>
      <c r="B227" s="27" t="s">
        <v>32</v>
      </c>
      <c r="C227" s="26" t="s">
        <v>401</v>
      </c>
      <c r="D227" s="45">
        <v>82.61</v>
      </c>
    </row>
    <row r="228" spans="1:4" ht="15">
      <c r="A228" s="26">
        <v>173</v>
      </c>
      <c r="B228" s="27" t="s">
        <v>214</v>
      </c>
      <c r="C228" s="26" t="s">
        <v>402</v>
      </c>
      <c r="D228" s="45">
        <v>77.78</v>
      </c>
    </row>
    <row r="229" spans="1:4" ht="15">
      <c r="A229" s="26">
        <v>175</v>
      </c>
      <c r="B229" s="27" t="s">
        <v>27</v>
      </c>
      <c r="C229" s="26" t="s">
        <v>403</v>
      </c>
      <c r="D229" s="45">
        <v>77.51</v>
      </c>
    </row>
    <row r="230" spans="1:4" ht="15">
      <c r="A230" s="26">
        <v>178</v>
      </c>
      <c r="B230" s="27" t="s">
        <v>73</v>
      </c>
      <c r="C230" s="26" t="s">
        <v>404</v>
      </c>
      <c r="D230" s="45">
        <v>77.11</v>
      </c>
    </row>
    <row r="231" spans="1:4" ht="15">
      <c r="A231" s="26">
        <v>185</v>
      </c>
      <c r="B231" s="27" t="s">
        <v>216</v>
      </c>
      <c r="C231" s="26" t="s">
        <v>405</v>
      </c>
      <c r="D231" s="45">
        <v>76.17</v>
      </c>
    </row>
    <row r="232" spans="1:4" ht="15">
      <c r="A232" s="26">
        <v>230</v>
      </c>
      <c r="B232" s="27" t="s">
        <v>195</v>
      </c>
      <c r="C232" s="26" t="s">
        <v>406</v>
      </c>
      <c r="D232" s="45">
        <v>70.13</v>
      </c>
    </row>
    <row r="233" spans="1:4" ht="15">
      <c r="A233" s="26">
        <v>269</v>
      </c>
      <c r="B233" s="27" t="s">
        <v>15</v>
      </c>
      <c r="C233" s="26" t="s">
        <v>407</v>
      </c>
      <c r="D233" s="45">
        <v>64.89</v>
      </c>
    </row>
    <row r="234" spans="1:4" ht="15">
      <c r="A234" s="26">
        <v>318</v>
      </c>
      <c r="B234" s="27" t="s">
        <v>156</v>
      </c>
      <c r="C234" s="26" t="s">
        <v>408</v>
      </c>
      <c r="D234" s="45">
        <v>58.32</v>
      </c>
    </row>
    <row r="235" spans="1:4" ht="15">
      <c r="A235" s="26">
        <v>524</v>
      </c>
      <c r="B235" s="35" t="s">
        <v>260</v>
      </c>
      <c r="C235" s="26" t="s">
        <v>292</v>
      </c>
      <c r="D235" s="45">
        <v>30.66</v>
      </c>
    </row>
    <row r="236" spans="1:4" ht="15">
      <c r="A236" s="26">
        <v>525</v>
      </c>
      <c r="B236" s="35" t="s">
        <v>47</v>
      </c>
      <c r="C236" s="26" t="s">
        <v>409</v>
      </c>
      <c r="D236" s="45">
        <v>30.53</v>
      </c>
    </row>
    <row r="237" spans="1:4" ht="15">
      <c r="A237" s="26">
        <v>565</v>
      </c>
      <c r="B237" s="35" t="s">
        <v>127</v>
      </c>
      <c r="C237" s="26" t="s">
        <v>410</v>
      </c>
      <c r="D237" s="45">
        <v>25.16</v>
      </c>
    </row>
    <row r="238" spans="1:4" ht="15">
      <c r="A238" s="26">
        <v>587</v>
      </c>
      <c r="B238" s="35" t="s">
        <v>39</v>
      </c>
      <c r="C238" s="26" t="s">
        <v>256</v>
      </c>
      <c r="D238" s="45">
        <v>22.21</v>
      </c>
    </row>
    <row r="239" spans="1:4" ht="15">
      <c r="A239" s="26">
        <v>588</v>
      </c>
      <c r="B239" s="27" t="s">
        <v>44</v>
      </c>
      <c r="C239" s="26" t="s">
        <v>411</v>
      </c>
      <c r="D239" s="45">
        <v>22.07</v>
      </c>
    </row>
    <row r="240" spans="1:4" ht="15">
      <c r="A240" s="26">
        <v>609</v>
      </c>
      <c r="B240" s="35" t="s">
        <v>5</v>
      </c>
      <c r="C240" s="26" t="s">
        <v>412</v>
      </c>
      <c r="D240" s="45">
        <v>19.26</v>
      </c>
    </row>
    <row r="241" spans="1:4" ht="15">
      <c r="A241" s="26">
        <v>671</v>
      </c>
      <c r="B241" s="35" t="s">
        <v>56</v>
      </c>
      <c r="C241" s="26" t="s">
        <v>413</v>
      </c>
      <c r="D241" s="45">
        <v>10.93</v>
      </c>
    </row>
    <row r="242" spans="1:4" ht="15">
      <c r="A242" s="26">
        <v>672</v>
      </c>
      <c r="B242" s="35" t="s">
        <v>50</v>
      </c>
      <c r="C242" s="26" t="s">
        <v>413</v>
      </c>
      <c r="D242" s="45">
        <v>10.8</v>
      </c>
    </row>
    <row r="243" spans="1:4" ht="15">
      <c r="A243" s="26">
        <v>745</v>
      </c>
      <c r="B243" s="27" t="s">
        <v>213</v>
      </c>
      <c r="C243" s="27"/>
      <c r="D243" s="45"/>
    </row>
    <row r="245" spans="1:4" ht="15">
      <c r="A245" s="26"/>
      <c r="B245" s="30" t="s">
        <v>415</v>
      </c>
      <c r="C245" s="30"/>
      <c r="D245" s="30" t="s">
        <v>179</v>
      </c>
    </row>
    <row r="246" spans="1:4" ht="15">
      <c r="A246" s="26"/>
      <c r="B246" s="30"/>
      <c r="C246" s="30"/>
      <c r="D246" s="30"/>
    </row>
    <row r="247" spans="1:4" ht="15">
      <c r="A247" s="26">
        <v>1</v>
      </c>
      <c r="B247" s="27" t="s">
        <v>416</v>
      </c>
      <c r="C247" s="26" t="s">
        <v>417</v>
      </c>
      <c r="D247" s="45"/>
    </row>
    <row r="248" spans="1:4" ht="15">
      <c r="A248" s="26">
        <v>666</v>
      </c>
      <c r="B248" s="27" t="s">
        <v>62</v>
      </c>
      <c r="C248" s="26" t="s">
        <v>419</v>
      </c>
      <c r="D248" s="45">
        <v>98.79</v>
      </c>
    </row>
    <row r="249" spans="1:4" ht="15">
      <c r="A249" s="26">
        <v>790</v>
      </c>
      <c r="B249" s="27" t="s">
        <v>10</v>
      </c>
      <c r="C249" s="26" t="s">
        <v>420</v>
      </c>
      <c r="D249" s="45">
        <v>98.37</v>
      </c>
    </row>
    <row r="250" spans="1:4" ht="15">
      <c r="A250" s="26">
        <v>1104</v>
      </c>
      <c r="B250" s="27" t="s">
        <v>26</v>
      </c>
      <c r="C250" s="26" t="s">
        <v>421</v>
      </c>
      <c r="D250" s="45">
        <v>97.33</v>
      </c>
    </row>
    <row r="251" spans="1:4" ht="15">
      <c r="A251" s="26">
        <v>2584</v>
      </c>
      <c r="B251" s="27" t="s">
        <v>32</v>
      </c>
      <c r="C251" s="26" t="s">
        <v>423</v>
      </c>
      <c r="D251" s="45">
        <v>92.41</v>
      </c>
    </row>
    <row r="252" spans="1:4" ht="15">
      <c r="A252" s="26">
        <v>4583</v>
      </c>
      <c r="B252" s="27" t="s">
        <v>73</v>
      </c>
      <c r="C252" s="26" t="s">
        <v>427</v>
      </c>
      <c r="D252" s="45">
        <v>85.77</v>
      </c>
    </row>
    <row r="253" spans="1:4" ht="15">
      <c r="A253" s="26">
        <v>4940</v>
      </c>
      <c r="B253" s="27" t="s">
        <v>27</v>
      </c>
      <c r="C253" s="26" t="s">
        <v>422</v>
      </c>
      <c r="D253" s="45">
        <v>84.58</v>
      </c>
    </row>
    <row r="254" spans="1:4" ht="15">
      <c r="A254" s="26">
        <v>5310</v>
      </c>
      <c r="B254" s="27" t="s">
        <v>214</v>
      </c>
      <c r="C254" s="26" t="s">
        <v>424</v>
      </c>
      <c r="D254" s="45">
        <v>83.35</v>
      </c>
    </row>
    <row r="255" spans="1:4" ht="15">
      <c r="A255" s="26">
        <v>5677</v>
      </c>
      <c r="B255" s="27" t="s">
        <v>418</v>
      </c>
      <c r="C255" s="26" t="s">
        <v>428</v>
      </c>
      <c r="D255" s="45">
        <v>82.13</v>
      </c>
    </row>
    <row r="256" spans="1:4" ht="15">
      <c r="A256" s="26">
        <v>5761</v>
      </c>
      <c r="B256" s="27" t="s">
        <v>233</v>
      </c>
      <c r="C256" s="26" t="s">
        <v>429</v>
      </c>
      <c r="D256" s="45">
        <v>81.85</v>
      </c>
    </row>
    <row r="257" spans="1:4" ht="15">
      <c r="A257" s="26">
        <v>6113</v>
      </c>
      <c r="B257" s="27" t="s">
        <v>195</v>
      </c>
      <c r="C257" s="26" t="s">
        <v>430</v>
      </c>
      <c r="D257" s="45">
        <v>80.68</v>
      </c>
    </row>
    <row r="258" spans="1:4" ht="15">
      <c r="A258" s="26">
        <v>6578</v>
      </c>
      <c r="B258" s="27" t="s">
        <v>35</v>
      </c>
      <c r="C258" s="26" t="s">
        <v>436</v>
      </c>
      <c r="D258" s="45">
        <v>79.14</v>
      </c>
    </row>
    <row r="259" spans="1:4" ht="15">
      <c r="A259" s="26">
        <v>6650</v>
      </c>
      <c r="B259" s="27" t="s">
        <v>15</v>
      </c>
      <c r="C259" s="26" t="s">
        <v>431</v>
      </c>
      <c r="D259" s="45">
        <v>78.9</v>
      </c>
    </row>
    <row r="260" spans="1:4" ht="15">
      <c r="A260" s="26">
        <v>9308</v>
      </c>
      <c r="B260" s="35" t="s">
        <v>38</v>
      </c>
      <c r="C260" s="26" t="s">
        <v>432</v>
      </c>
      <c r="D260" s="45">
        <v>70.07</v>
      </c>
    </row>
    <row r="261" spans="1:4" ht="15">
      <c r="A261" s="26">
        <v>11000</v>
      </c>
      <c r="B261" s="27" t="s">
        <v>45</v>
      </c>
      <c r="C261" s="26" t="s">
        <v>425</v>
      </c>
      <c r="D261" s="45">
        <v>64.44</v>
      </c>
    </row>
    <row r="262" spans="1:4" ht="15">
      <c r="A262" s="26">
        <v>15152</v>
      </c>
      <c r="B262" s="35" t="s">
        <v>260</v>
      </c>
      <c r="C262" s="26" t="s">
        <v>433</v>
      </c>
      <c r="D262" s="45">
        <v>50.65</v>
      </c>
    </row>
    <row r="263" spans="1:4" ht="15">
      <c r="A263" s="26">
        <v>18401</v>
      </c>
      <c r="B263" s="27" t="s">
        <v>44</v>
      </c>
      <c r="C263" s="26" t="s">
        <v>426</v>
      </c>
      <c r="D263" s="45">
        <v>39.85</v>
      </c>
    </row>
    <row r="264" spans="1:4" ht="15">
      <c r="A264" s="26">
        <v>19482</v>
      </c>
      <c r="B264" s="27" t="s">
        <v>193</v>
      </c>
      <c r="C264" s="26" t="s">
        <v>437</v>
      </c>
      <c r="D264" s="45">
        <v>36.26</v>
      </c>
    </row>
    <row r="265" spans="1:4" ht="15">
      <c r="A265" s="26">
        <v>21007</v>
      </c>
      <c r="B265" s="35" t="s">
        <v>39</v>
      </c>
      <c r="C265" s="26" t="s">
        <v>435</v>
      </c>
      <c r="D265" s="45">
        <v>31.19</v>
      </c>
    </row>
    <row r="266" spans="1:4" ht="15">
      <c r="A266" s="26">
        <v>21520</v>
      </c>
      <c r="B266" s="35" t="s">
        <v>127</v>
      </c>
      <c r="C266" s="26" t="s">
        <v>434</v>
      </c>
      <c r="D266" s="45">
        <v>29.48</v>
      </c>
    </row>
    <row r="267" spans="1:4" ht="15">
      <c r="A267" s="26">
        <v>22222</v>
      </c>
      <c r="B267" s="27" t="s">
        <v>11</v>
      </c>
      <c r="C267" s="26" t="s">
        <v>438</v>
      </c>
      <c r="D267" s="45">
        <v>27.15</v>
      </c>
    </row>
    <row r="268" spans="1:4" ht="15">
      <c r="A268" s="26">
        <v>25409</v>
      </c>
      <c r="B268" s="35" t="s">
        <v>5</v>
      </c>
      <c r="C268" s="26" t="s">
        <v>439</v>
      </c>
      <c r="D268" s="45">
        <v>16.56</v>
      </c>
    </row>
    <row r="269" spans="1:4" ht="15">
      <c r="A269" s="26">
        <v>26114</v>
      </c>
      <c r="B269" s="35" t="s">
        <v>56</v>
      </c>
      <c r="C269" s="26" t="s">
        <v>440</v>
      </c>
      <c r="D269" s="45">
        <v>14.22</v>
      </c>
    </row>
    <row r="270" spans="1:4" ht="15">
      <c r="A270" s="26">
        <v>30091</v>
      </c>
      <c r="B270" s="27" t="s">
        <v>213</v>
      </c>
      <c r="C270" s="27"/>
      <c r="D270" s="45"/>
    </row>
    <row r="272" spans="1:4" ht="15">
      <c r="A272" s="26"/>
      <c r="B272" s="30" t="s">
        <v>446</v>
      </c>
      <c r="C272" s="30"/>
      <c r="D272" s="30" t="s">
        <v>179</v>
      </c>
    </row>
    <row r="273" spans="1:4" ht="15">
      <c r="A273" s="26"/>
      <c r="B273" s="30"/>
      <c r="C273" s="30"/>
      <c r="D273" s="30"/>
    </row>
    <row r="274" spans="1:4" ht="15">
      <c r="A274" s="26">
        <v>1</v>
      </c>
      <c r="B274" s="27" t="s">
        <v>367</v>
      </c>
      <c r="C274" s="26" t="s">
        <v>447</v>
      </c>
      <c r="D274" s="45"/>
    </row>
    <row r="275" spans="1:4" ht="15">
      <c r="A275" s="26">
        <v>14</v>
      </c>
      <c r="B275" s="27" t="s">
        <v>62</v>
      </c>
      <c r="C275" s="26" t="s">
        <v>448</v>
      </c>
      <c r="D275" s="45">
        <v>94.69</v>
      </c>
    </row>
    <row r="276" spans="1:4" ht="15">
      <c r="A276" s="26">
        <v>32</v>
      </c>
      <c r="B276" s="27" t="s">
        <v>73</v>
      </c>
      <c r="C276" s="26" t="s">
        <v>449</v>
      </c>
      <c r="D276" s="45">
        <v>86.59</v>
      </c>
    </row>
    <row r="277" spans="1:4" ht="15">
      <c r="A277" s="26">
        <v>45</v>
      </c>
      <c r="B277" s="27" t="s">
        <v>27</v>
      </c>
      <c r="C277" s="26" t="s">
        <v>371</v>
      </c>
      <c r="D277" s="45">
        <v>80.73</v>
      </c>
    </row>
    <row r="278" spans="1:4" ht="15">
      <c r="A278" s="26">
        <v>47</v>
      </c>
      <c r="B278" s="27" t="s">
        <v>52</v>
      </c>
      <c r="C278" s="26" t="s">
        <v>450</v>
      </c>
      <c r="D278" s="45">
        <v>79.83</v>
      </c>
    </row>
    <row r="279" spans="1:4" ht="15">
      <c r="A279" s="26">
        <v>54</v>
      </c>
      <c r="B279" s="27" t="s">
        <v>15</v>
      </c>
      <c r="C279" s="26" t="s">
        <v>451</v>
      </c>
      <c r="D279" s="45">
        <v>76.68</v>
      </c>
    </row>
    <row r="280" spans="1:4" ht="15">
      <c r="A280" s="26">
        <v>55</v>
      </c>
      <c r="B280" s="27" t="s">
        <v>45</v>
      </c>
      <c r="C280" s="26" t="s">
        <v>452</v>
      </c>
      <c r="D280" s="6">
        <v>76.23</v>
      </c>
    </row>
    <row r="281" spans="1:4" ht="15">
      <c r="A281" s="26">
        <v>58</v>
      </c>
      <c r="B281" s="27" t="s">
        <v>156</v>
      </c>
      <c r="C281" s="26" t="s">
        <v>453</v>
      </c>
      <c r="D281" s="45">
        <v>74.87</v>
      </c>
    </row>
    <row r="282" spans="1:4" ht="15">
      <c r="A282" s="26">
        <v>85</v>
      </c>
      <c r="B282" s="27" t="s">
        <v>44</v>
      </c>
      <c r="C282" s="26" t="s">
        <v>454</v>
      </c>
      <c r="D282" s="45">
        <v>62.71</v>
      </c>
    </row>
    <row r="283" spans="1:4" ht="15">
      <c r="A283" s="26">
        <v>86</v>
      </c>
      <c r="B283" s="27" t="s">
        <v>28</v>
      </c>
      <c r="C283" s="26" t="s">
        <v>455</v>
      </c>
      <c r="D283" s="45">
        <v>62.26</v>
      </c>
    </row>
    <row r="284" spans="1:4" ht="15">
      <c r="A284" s="26">
        <v>97</v>
      </c>
      <c r="B284" s="35" t="s">
        <v>127</v>
      </c>
      <c r="C284" s="26" t="s">
        <v>456</v>
      </c>
      <c r="D284" s="45">
        <v>57.31</v>
      </c>
    </row>
    <row r="285" spans="1:4" ht="15">
      <c r="A285" s="26">
        <v>114</v>
      </c>
      <c r="B285" s="35" t="s">
        <v>39</v>
      </c>
      <c r="C285" s="26" t="s">
        <v>457</v>
      </c>
      <c r="D285" s="45">
        <v>49.65</v>
      </c>
    </row>
    <row r="286" spans="1:4" ht="15">
      <c r="A286" s="26">
        <v>118</v>
      </c>
      <c r="B286" s="27" t="s">
        <v>42</v>
      </c>
      <c r="C286" s="26" t="s">
        <v>458</v>
      </c>
      <c r="D286" s="45">
        <v>47.85</v>
      </c>
    </row>
    <row r="287" spans="1:4" ht="15">
      <c r="A287" s="26">
        <v>139</v>
      </c>
      <c r="B287" s="35" t="s">
        <v>56</v>
      </c>
      <c r="C287" s="26" t="s">
        <v>459</v>
      </c>
      <c r="D287" s="45">
        <v>38.39</v>
      </c>
    </row>
    <row r="288" spans="1:4" ht="15">
      <c r="A288" s="26">
        <v>150</v>
      </c>
      <c r="B288" s="27" t="s">
        <v>17</v>
      </c>
      <c r="C288" s="26" t="s">
        <v>460</v>
      </c>
      <c r="D288" s="45">
        <v>33.43</v>
      </c>
    </row>
    <row r="289" spans="1:4" ht="15">
      <c r="A289" s="26">
        <v>154</v>
      </c>
      <c r="B289" s="27" t="s">
        <v>383</v>
      </c>
      <c r="C289" s="26" t="s">
        <v>461</v>
      </c>
      <c r="D289" s="45">
        <v>31.63</v>
      </c>
    </row>
    <row r="290" spans="1:4" ht="15">
      <c r="A290" s="26">
        <v>167</v>
      </c>
      <c r="B290" s="35" t="s">
        <v>462</v>
      </c>
      <c r="C290" s="26" t="s">
        <v>463</v>
      </c>
      <c r="D290" s="45">
        <v>25.77</v>
      </c>
    </row>
    <row r="291" spans="1:4" ht="15">
      <c r="A291" s="26">
        <v>168</v>
      </c>
      <c r="B291" s="35" t="s">
        <v>464</v>
      </c>
      <c r="C291" s="26" t="s">
        <v>463</v>
      </c>
      <c r="D291" s="45">
        <v>25.32</v>
      </c>
    </row>
    <row r="292" spans="1:4" ht="15">
      <c r="A292" s="26">
        <v>170</v>
      </c>
      <c r="B292" s="35" t="s">
        <v>465</v>
      </c>
      <c r="C292" s="26" t="s">
        <v>466</v>
      </c>
      <c r="D292" s="84">
        <v>24.42</v>
      </c>
    </row>
    <row r="293" spans="1:4" ht="15">
      <c r="A293" s="26">
        <v>180</v>
      </c>
      <c r="B293" s="35" t="s">
        <v>9</v>
      </c>
      <c r="C293" s="26" t="s">
        <v>467</v>
      </c>
      <c r="D293" s="84">
        <v>19.92</v>
      </c>
    </row>
    <row r="294" spans="1:4" ht="15">
      <c r="A294" s="26">
        <v>184</v>
      </c>
      <c r="B294" s="35" t="s">
        <v>468</v>
      </c>
      <c r="C294" s="26" t="s">
        <v>469</v>
      </c>
      <c r="D294" s="84">
        <v>18.12</v>
      </c>
    </row>
    <row r="295" spans="1:4" ht="15">
      <c r="A295" s="26">
        <v>222</v>
      </c>
      <c r="B295" s="27" t="s">
        <v>213</v>
      </c>
      <c r="C295" s="27"/>
      <c r="D295" s="45"/>
    </row>
    <row r="297" spans="1:4" ht="15">
      <c r="A297" s="26"/>
      <c r="B297" s="30" t="s">
        <v>470</v>
      </c>
      <c r="C297" s="30"/>
      <c r="D297" s="30" t="s">
        <v>179</v>
      </c>
    </row>
    <row r="298" spans="1:4" ht="15">
      <c r="A298" s="26"/>
      <c r="B298" s="30"/>
      <c r="C298" s="30"/>
      <c r="D298" s="30"/>
    </row>
    <row r="299" spans="1:4" ht="15">
      <c r="A299" s="26">
        <v>1</v>
      </c>
      <c r="B299" s="27" t="s">
        <v>471</v>
      </c>
      <c r="C299" s="45" t="s">
        <v>473</v>
      </c>
      <c r="D299" s="45"/>
    </row>
    <row r="300" spans="1:4" ht="15">
      <c r="A300" s="26">
        <v>20</v>
      </c>
      <c r="B300" s="27" t="s">
        <v>26</v>
      </c>
      <c r="C300" s="26" t="s">
        <v>472</v>
      </c>
      <c r="D300" s="45">
        <v>99.17</v>
      </c>
    </row>
    <row r="301" spans="1:4" ht="15">
      <c r="A301" s="26">
        <v>69</v>
      </c>
      <c r="B301" s="27" t="s">
        <v>214</v>
      </c>
      <c r="C301" s="26" t="s">
        <v>474</v>
      </c>
      <c r="D301" s="45">
        <v>82.45</v>
      </c>
    </row>
    <row r="302" spans="1:4" ht="15">
      <c r="A302" s="26">
        <v>71</v>
      </c>
      <c r="B302" s="27" t="s">
        <v>216</v>
      </c>
      <c r="C302" s="26" t="s">
        <v>475</v>
      </c>
      <c r="D302" s="45">
        <v>81.77</v>
      </c>
    </row>
    <row r="303" spans="1:4" ht="15">
      <c r="A303" s="26">
        <v>99</v>
      </c>
      <c r="B303" s="27" t="s">
        <v>35</v>
      </c>
      <c r="C303" s="26" t="s">
        <v>476</v>
      </c>
      <c r="D303" s="45">
        <v>72.21</v>
      </c>
    </row>
    <row r="304" spans="1:4" ht="15">
      <c r="A304" s="26">
        <v>103</v>
      </c>
      <c r="B304" s="27" t="s">
        <v>233</v>
      </c>
      <c r="C304" s="26" t="s">
        <v>477</v>
      </c>
      <c r="D304" s="45">
        <v>70.85</v>
      </c>
    </row>
    <row r="305" spans="1:4" ht="15">
      <c r="A305" s="26">
        <v>106</v>
      </c>
      <c r="B305" s="27" t="s">
        <v>73</v>
      </c>
      <c r="C305" s="26" t="s">
        <v>478</v>
      </c>
      <c r="D305" s="45">
        <v>69.82</v>
      </c>
    </row>
    <row r="306" spans="1:4" ht="15">
      <c r="A306" s="26">
        <v>132</v>
      </c>
      <c r="B306" s="27" t="s">
        <v>479</v>
      </c>
      <c r="C306" s="26" t="s">
        <v>480</v>
      </c>
      <c r="D306" s="45">
        <v>60.95</v>
      </c>
    </row>
    <row r="307" spans="1:4" ht="15">
      <c r="A307" s="26">
        <v>218</v>
      </c>
      <c r="B307" s="27" t="s">
        <v>11</v>
      </c>
      <c r="C307" s="26" t="s">
        <v>481</v>
      </c>
      <c r="D307" s="45">
        <v>31.6</v>
      </c>
    </row>
    <row r="308" spans="1:4" ht="15">
      <c r="A308" s="26">
        <v>293</v>
      </c>
      <c r="B308" s="27" t="s">
        <v>213</v>
      </c>
      <c r="C308" s="27"/>
      <c r="D308" s="45"/>
    </row>
    <row r="310" spans="1:4" ht="15">
      <c r="A310" s="26"/>
      <c r="B310" s="30" t="s">
        <v>484</v>
      </c>
      <c r="C310" s="30"/>
      <c r="D310" s="30" t="s">
        <v>179</v>
      </c>
    </row>
    <row r="311" spans="1:4" ht="15">
      <c r="A311" s="26"/>
      <c r="B311" s="30"/>
      <c r="C311" s="30"/>
      <c r="D311" s="30"/>
    </row>
    <row r="312" spans="1:4" ht="15">
      <c r="A312" s="26">
        <v>1</v>
      </c>
      <c r="B312" s="27" t="s">
        <v>398</v>
      </c>
      <c r="C312" s="26" t="s">
        <v>485</v>
      </c>
      <c r="D312" s="45"/>
    </row>
    <row r="313" spans="1:6" ht="15">
      <c r="A313" s="26">
        <v>166</v>
      </c>
      <c r="B313" s="27" t="s">
        <v>214</v>
      </c>
      <c r="C313" s="26"/>
      <c r="D313" s="30" t="s">
        <v>484</v>
      </c>
      <c r="E313" s="30"/>
      <c r="F313" s="30" t="s">
        <v>179</v>
      </c>
    </row>
    <row r="314" spans="1:6" ht="15">
      <c r="A314" s="26">
        <v>192</v>
      </c>
      <c r="B314" s="27" t="s">
        <v>73</v>
      </c>
      <c r="C314" s="26"/>
      <c r="D314" s="30"/>
      <c r="E314" s="30"/>
      <c r="F314" s="30"/>
    </row>
    <row r="315" spans="1:6" ht="15">
      <c r="A315" s="26">
        <v>203</v>
      </c>
      <c r="B315" s="27" t="s">
        <v>35</v>
      </c>
      <c r="C315" s="26">
        <v>1</v>
      </c>
      <c r="D315" s="27" t="s">
        <v>398</v>
      </c>
      <c r="E315" s="26" t="s">
        <v>485</v>
      </c>
      <c r="F315" s="45"/>
    </row>
    <row r="316" spans="1:6" ht="15">
      <c r="A316" s="26">
        <v>216</v>
      </c>
      <c r="B316" s="27" t="s">
        <v>216</v>
      </c>
      <c r="C316" s="26">
        <v>166</v>
      </c>
      <c r="D316" s="27" t="s">
        <v>214</v>
      </c>
      <c r="E316" s="26" t="s">
        <v>486</v>
      </c>
      <c r="F316" s="45">
        <v>76.91</v>
      </c>
    </row>
    <row r="317" spans="1:6" ht="15">
      <c r="A317" s="26">
        <v>268</v>
      </c>
      <c r="B317" s="27" t="s">
        <v>15</v>
      </c>
      <c r="C317" s="26">
        <v>192</v>
      </c>
      <c r="D317" s="27" t="s">
        <v>73</v>
      </c>
      <c r="E317" s="26" t="s">
        <v>487</v>
      </c>
      <c r="F317" s="45">
        <v>73.13</v>
      </c>
    </row>
    <row r="318" spans="1:6" ht="15">
      <c r="A318" s="26">
        <v>338</v>
      </c>
      <c r="B318" s="27" t="s">
        <v>233</v>
      </c>
      <c r="C318" s="26">
        <v>203</v>
      </c>
      <c r="D318" s="27" t="s">
        <v>35</v>
      </c>
      <c r="E318" s="26" t="s">
        <v>488</v>
      </c>
      <c r="F318" s="45">
        <v>71.54</v>
      </c>
    </row>
    <row r="319" spans="1:6" ht="15">
      <c r="A319" s="26">
        <v>371</v>
      </c>
      <c r="B319" s="27" t="s">
        <v>156</v>
      </c>
      <c r="C319" s="26">
        <v>216</v>
      </c>
      <c r="D319" s="27" t="s">
        <v>216</v>
      </c>
      <c r="E319" s="26" t="s">
        <v>225</v>
      </c>
      <c r="F319" s="45">
        <v>69.65</v>
      </c>
    </row>
    <row r="320" spans="1:6" ht="15">
      <c r="A320" s="26">
        <v>454</v>
      </c>
      <c r="B320" s="27" t="s">
        <v>44</v>
      </c>
      <c r="C320" s="26">
        <v>268</v>
      </c>
      <c r="D320" s="27" t="s">
        <v>15</v>
      </c>
      <c r="E320" s="26" t="s">
        <v>489</v>
      </c>
      <c r="F320" s="45">
        <v>62.1</v>
      </c>
    </row>
    <row r="321" spans="1:6" ht="15">
      <c r="A321" s="26">
        <v>507</v>
      </c>
      <c r="B321" s="35" t="s">
        <v>493</v>
      </c>
      <c r="C321" s="26">
        <v>338</v>
      </c>
      <c r="D321" s="27" t="s">
        <v>233</v>
      </c>
      <c r="E321" s="26" t="s">
        <v>490</v>
      </c>
      <c r="F321" s="6">
        <v>51.94</v>
      </c>
    </row>
    <row r="322" spans="1:6" ht="15">
      <c r="A322" s="26">
        <v>524</v>
      </c>
      <c r="B322" s="35" t="s">
        <v>127</v>
      </c>
      <c r="C322" s="26">
        <v>371</v>
      </c>
      <c r="D322" s="27" t="s">
        <v>156</v>
      </c>
      <c r="E322" s="26" t="s">
        <v>491</v>
      </c>
      <c r="F322" s="45">
        <v>47.15</v>
      </c>
    </row>
    <row r="323" spans="1:6" ht="15">
      <c r="A323" s="26">
        <v>564</v>
      </c>
      <c r="B323" s="35" t="s">
        <v>39</v>
      </c>
      <c r="C323" s="26">
        <v>454</v>
      </c>
      <c r="D323" s="27" t="s">
        <v>44</v>
      </c>
      <c r="E323" s="26" t="s">
        <v>492</v>
      </c>
      <c r="F323" s="45">
        <v>35.11</v>
      </c>
    </row>
    <row r="324" spans="1:6" ht="15">
      <c r="A324" s="26">
        <v>689</v>
      </c>
      <c r="B324" s="27" t="s">
        <v>213</v>
      </c>
      <c r="C324" s="26">
        <v>507</v>
      </c>
      <c r="D324" s="35" t="s">
        <v>493</v>
      </c>
      <c r="E324" s="26" t="s">
        <v>494</v>
      </c>
      <c r="F324" s="45">
        <v>27.42</v>
      </c>
    </row>
    <row r="325" spans="3:6" ht="15">
      <c r="C325" s="26">
        <v>524</v>
      </c>
      <c r="D325" s="35" t="s">
        <v>127</v>
      </c>
      <c r="E325" s="26" t="s">
        <v>495</v>
      </c>
      <c r="F325" s="45">
        <v>24.95</v>
      </c>
    </row>
    <row r="326" spans="3:6" ht="15">
      <c r="C326" s="26">
        <v>564</v>
      </c>
      <c r="D326" s="35" t="s">
        <v>39</v>
      </c>
      <c r="E326" s="26" t="s">
        <v>496</v>
      </c>
      <c r="F326" s="45">
        <v>19.14</v>
      </c>
    </row>
    <row r="327" spans="3:6" ht="15">
      <c r="C327" s="26">
        <v>689</v>
      </c>
      <c r="D327" s="27" t="s">
        <v>213</v>
      </c>
      <c r="E327" s="27"/>
      <c r="F327" s="45"/>
    </row>
    <row r="329" spans="1:4" ht="15">
      <c r="A329" s="26"/>
      <c r="B329" s="30" t="s">
        <v>499</v>
      </c>
      <c r="C329" s="30"/>
      <c r="D329" s="30" t="s">
        <v>179</v>
      </c>
    </row>
    <row r="330" spans="1:4" ht="15">
      <c r="A330" s="26"/>
      <c r="B330" s="30"/>
      <c r="C330" s="30"/>
      <c r="D330" s="30"/>
    </row>
    <row r="331" spans="1:4" ht="15">
      <c r="A331" s="26">
        <v>1</v>
      </c>
      <c r="B331" s="27" t="s">
        <v>398</v>
      </c>
      <c r="C331" s="26" t="s">
        <v>500</v>
      </c>
      <c r="D331" s="45"/>
    </row>
    <row r="332" spans="1:4" ht="15">
      <c r="A332" s="26">
        <v>55</v>
      </c>
      <c r="B332" s="27" t="s">
        <v>26</v>
      </c>
      <c r="C332" s="26" t="s">
        <v>501</v>
      </c>
      <c r="D332" s="45">
        <v>89.66</v>
      </c>
    </row>
    <row r="333" spans="1:4" ht="15">
      <c r="A333" s="26">
        <v>140</v>
      </c>
      <c r="B333" s="27" t="s">
        <v>35</v>
      </c>
      <c r="C333" s="26" t="s">
        <v>502</v>
      </c>
      <c r="D333" s="45">
        <v>72.13</v>
      </c>
    </row>
    <row r="334" spans="1:4" ht="15">
      <c r="A334" s="26">
        <v>143</v>
      </c>
      <c r="B334" s="27" t="s">
        <v>214</v>
      </c>
      <c r="C334" s="26" t="s">
        <v>503</v>
      </c>
      <c r="D334" s="45">
        <v>71.52</v>
      </c>
    </row>
    <row r="335" spans="1:4" ht="15">
      <c r="A335" s="26">
        <v>201</v>
      </c>
      <c r="B335" s="27" t="s">
        <v>15</v>
      </c>
      <c r="C335" s="26" t="s">
        <v>504</v>
      </c>
      <c r="D335" s="45">
        <v>59.56</v>
      </c>
    </row>
    <row r="336" spans="1:4" ht="15">
      <c r="A336" s="26">
        <v>205</v>
      </c>
      <c r="B336" s="27" t="s">
        <v>233</v>
      </c>
      <c r="C336" s="26" t="s">
        <v>505</v>
      </c>
      <c r="D336" s="45">
        <v>58.73</v>
      </c>
    </row>
    <row r="337" spans="1:4" ht="15">
      <c r="A337" s="26">
        <v>278</v>
      </c>
      <c r="B337" s="27" t="s">
        <v>156</v>
      </c>
      <c r="C337" s="26" t="s">
        <v>237</v>
      </c>
      <c r="D337" s="6">
        <v>43.68</v>
      </c>
    </row>
    <row r="338" spans="1:4" ht="15">
      <c r="A338" s="26">
        <v>340</v>
      </c>
      <c r="B338" s="27" t="s">
        <v>44</v>
      </c>
      <c r="C338" s="26" t="s">
        <v>506</v>
      </c>
      <c r="D338" s="45">
        <v>30.9</v>
      </c>
    </row>
    <row r="339" spans="1:4" ht="15">
      <c r="A339" s="26">
        <v>353</v>
      </c>
      <c r="B339" s="27" t="s">
        <v>62</v>
      </c>
      <c r="C339" s="26" t="s">
        <v>507</v>
      </c>
      <c r="D339" s="45">
        <v>28.22</v>
      </c>
    </row>
    <row r="340" spans="1:4" ht="15">
      <c r="A340" s="26">
        <v>386</v>
      </c>
      <c r="B340" s="35" t="s">
        <v>493</v>
      </c>
      <c r="C340" s="26" t="s">
        <v>508</v>
      </c>
      <c r="D340" s="45">
        <v>21.41</v>
      </c>
    </row>
    <row r="341" spans="1:4" ht="15">
      <c r="A341" s="26">
        <v>404</v>
      </c>
      <c r="B341" s="35" t="s">
        <v>127</v>
      </c>
      <c r="C341" s="26" t="s">
        <v>509</v>
      </c>
      <c r="D341" s="45">
        <v>17.7</v>
      </c>
    </row>
    <row r="342" spans="1:4" ht="15">
      <c r="A342" s="26">
        <v>430</v>
      </c>
      <c r="B342" s="35" t="s">
        <v>39</v>
      </c>
      <c r="C342" s="26" t="s">
        <v>510</v>
      </c>
      <c r="D342" s="45">
        <v>12.34</v>
      </c>
    </row>
    <row r="343" spans="1:4" ht="15">
      <c r="A343" s="26">
        <v>485</v>
      </c>
      <c r="B343" s="27" t="s">
        <v>213</v>
      </c>
      <c r="C343" s="27"/>
      <c r="D343" s="45"/>
    </row>
    <row r="345" spans="1:4" ht="15">
      <c r="A345" s="26"/>
      <c r="B345" s="30" t="s">
        <v>514</v>
      </c>
      <c r="C345" s="30"/>
      <c r="D345" s="30" t="s">
        <v>179</v>
      </c>
    </row>
    <row r="346" spans="1:4" ht="15">
      <c r="A346" s="26"/>
      <c r="B346" s="30"/>
      <c r="C346" s="30"/>
      <c r="D346" s="30"/>
    </row>
    <row r="347" spans="1:4" ht="15">
      <c r="A347" s="26">
        <v>1</v>
      </c>
      <c r="B347" s="27" t="s">
        <v>515</v>
      </c>
      <c r="C347" s="26" t="s">
        <v>516</v>
      </c>
      <c r="D347" s="45"/>
    </row>
    <row r="348" spans="1:4" ht="15">
      <c r="A348" s="26">
        <v>57</v>
      </c>
      <c r="B348" s="27" t="s">
        <v>26</v>
      </c>
      <c r="C348" s="26" t="s">
        <v>517</v>
      </c>
      <c r="D348" s="45">
        <v>88.71</v>
      </c>
    </row>
    <row r="349" spans="1:4" ht="15">
      <c r="A349" s="26">
        <v>139</v>
      </c>
      <c r="B349" s="27" t="s">
        <v>214</v>
      </c>
      <c r="C349" s="26" t="s">
        <v>518</v>
      </c>
      <c r="D349" s="45">
        <v>71.04</v>
      </c>
    </row>
    <row r="350" spans="1:4" ht="15">
      <c r="A350" s="26">
        <v>164</v>
      </c>
      <c r="B350" s="27" t="s">
        <v>73</v>
      </c>
      <c r="C350" s="26" t="s">
        <v>197</v>
      </c>
      <c r="D350" s="45">
        <v>65.66</v>
      </c>
    </row>
    <row r="351" spans="1:4" ht="15">
      <c r="A351" s="26">
        <v>185</v>
      </c>
      <c r="B351" s="27" t="s">
        <v>216</v>
      </c>
      <c r="C351" s="26" t="s">
        <v>519</v>
      </c>
      <c r="D351" s="45">
        <v>61.13</v>
      </c>
    </row>
    <row r="352" spans="1:4" ht="15">
      <c r="A352" s="26">
        <v>400</v>
      </c>
      <c r="B352" s="27" t="s">
        <v>11</v>
      </c>
      <c r="C352" s="26" t="s">
        <v>520</v>
      </c>
      <c r="D352" s="6">
        <v>14.79</v>
      </c>
    </row>
    <row r="353" spans="1:4" ht="15">
      <c r="A353" s="26">
        <v>464</v>
      </c>
      <c r="B353" s="27" t="s">
        <v>213</v>
      </c>
      <c r="C353" s="27"/>
      <c r="D353" s="45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34">
      <selection activeCell="F37" sqref="F37"/>
    </sheetView>
  </sheetViews>
  <sheetFormatPr defaultColWidth="11.421875" defaultRowHeight="12.75"/>
  <cols>
    <col min="1" max="1" width="3.8515625" style="26" bestFit="1" customWidth="1"/>
    <col min="2" max="2" width="28.421875" style="27" bestFit="1" customWidth="1"/>
    <col min="3" max="3" width="7.421875" style="27" bestFit="1" customWidth="1"/>
    <col min="4" max="4" width="10.140625" style="27" bestFit="1" customWidth="1"/>
    <col min="5" max="5" width="9.8515625" style="28" customWidth="1"/>
    <col min="6" max="6" width="12.00390625" style="28" customWidth="1"/>
    <col min="7" max="16384" width="11.421875" style="27" customWidth="1"/>
  </cols>
  <sheetData>
    <row r="1" spans="1:6" s="25" customFormat="1" ht="46.5">
      <c r="A1" s="23"/>
      <c r="B1" s="23" t="s">
        <v>543</v>
      </c>
      <c r="C1" s="23" t="s">
        <v>66</v>
      </c>
      <c r="D1" s="23" t="s">
        <v>67</v>
      </c>
      <c r="E1" s="24" t="s">
        <v>68</v>
      </c>
      <c r="F1" s="24" t="s">
        <v>69</v>
      </c>
    </row>
    <row r="4" spans="1:9" ht="15">
      <c r="A4" s="26">
        <v>1</v>
      </c>
      <c r="B4" s="29" t="s">
        <v>62</v>
      </c>
      <c r="C4" s="30" t="s">
        <v>70</v>
      </c>
      <c r="D4" s="30">
        <v>8</v>
      </c>
      <c r="E4" s="31">
        <v>819.99</v>
      </c>
      <c r="F4" s="32"/>
      <c r="H4" s="31"/>
      <c r="I4" s="31"/>
    </row>
    <row r="5" spans="1:6" ht="15">
      <c r="A5" s="26">
        <v>2</v>
      </c>
      <c r="B5" s="29" t="s">
        <v>10</v>
      </c>
      <c r="C5" s="30" t="s">
        <v>71</v>
      </c>
      <c r="D5" s="30">
        <v>8</v>
      </c>
      <c r="E5" s="31">
        <v>799.57</v>
      </c>
      <c r="F5" s="32">
        <f aca="true" t="shared" si="0" ref="F5:F56">E4-E5</f>
        <v>20.41999999999996</v>
      </c>
    </row>
    <row r="6" spans="1:9" ht="15">
      <c r="A6" s="26">
        <v>3</v>
      </c>
      <c r="B6" s="29" t="s">
        <v>26</v>
      </c>
      <c r="C6" s="30" t="s">
        <v>70</v>
      </c>
      <c r="D6" s="30">
        <v>8</v>
      </c>
      <c r="E6" s="31">
        <v>784.26</v>
      </c>
      <c r="F6" s="32">
        <f t="shared" si="0"/>
        <v>15.31000000000006</v>
      </c>
      <c r="H6" s="31"/>
      <c r="I6" s="31"/>
    </row>
    <row r="7" spans="1:9" ht="15">
      <c r="A7" s="26">
        <v>4</v>
      </c>
      <c r="B7" s="29" t="s">
        <v>32</v>
      </c>
      <c r="C7" s="30" t="s">
        <v>70</v>
      </c>
      <c r="D7" s="30">
        <v>8</v>
      </c>
      <c r="E7" s="31">
        <v>702.69</v>
      </c>
      <c r="F7" s="32">
        <f t="shared" si="0"/>
        <v>81.56999999999994</v>
      </c>
      <c r="H7" s="31"/>
      <c r="I7" s="31"/>
    </row>
    <row r="8" spans="1:6" ht="15">
      <c r="A8" s="26">
        <v>5</v>
      </c>
      <c r="B8" s="29" t="s">
        <v>73</v>
      </c>
      <c r="C8" s="30" t="s">
        <v>71</v>
      </c>
      <c r="D8" s="30">
        <v>8</v>
      </c>
      <c r="E8" s="31">
        <v>659.7</v>
      </c>
      <c r="F8" s="32">
        <f t="shared" si="0"/>
        <v>42.99000000000001</v>
      </c>
    </row>
    <row r="9" spans="1:9" s="29" customFormat="1" ht="15">
      <c r="A9" s="26">
        <v>6</v>
      </c>
      <c r="B9" s="29" t="s">
        <v>214</v>
      </c>
      <c r="C9" s="30" t="s">
        <v>71</v>
      </c>
      <c r="D9" s="30">
        <v>8</v>
      </c>
      <c r="E9" s="31">
        <v>656.26</v>
      </c>
      <c r="F9" s="32">
        <f t="shared" si="0"/>
        <v>3.4400000000000546</v>
      </c>
      <c r="H9" s="33"/>
      <c r="I9" s="33"/>
    </row>
    <row r="10" spans="1:6" ht="15">
      <c r="A10" s="26">
        <v>7</v>
      </c>
      <c r="B10" s="29" t="s">
        <v>35</v>
      </c>
      <c r="C10" s="30" t="s">
        <v>72</v>
      </c>
      <c r="D10" s="30">
        <v>8</v>
      </c>
      <c r="E10" s="31">
        <v>630.19</v>
      </c>
      <c r="F10" s="32">
        <f t="shared" si="0"/>
        <v>26.069999999999936</v>
      </c>
    </row>
    <row r="11" spans="1:9" ht="15">
      <c r="A11" s="26">
        <v>8</v>
      </c>
      <c r="B11" s="29" t="s">
        <v>27</v>
      </c>
      <c r="C11" s="30" t="s">
        <v>70</v>
      </c>
      <c r="D11" s="30">
        <v>8</v>
      </c>
      <c r="E11" s="31">
        <v>615.27</v>
      </c>
      <c r="F11" s="32">
        <f t="shared" si="0"/>
        <v>14.920000000000073</v>
      </c>
      <c r="H11" s="31"/>
      <c r="I11" s="31"/>
    </row>
    <row r="12" spans="1:9" s="29" customFormat="1" ht="15">
      <c r="A12" s="26">
        <v>9</v>
      </c>
      <c r="B12" s="29" t="s">
        <v>15</v>
      </c>
      <c r="C12" s="30" t="s">
        <v>74</v>
      </c>
      <c r="D12" s="30">
        <v>8</v>
      </c>
      <c r="E12" s="31">
        <v>614.39</v>
      </c>
      <c r="F12" s="32">
        <f t="shared" si="0"/>
        <v>0.8799999999999955</v>
      </c>
      <c r="H12" s="33"/>
      <c r="I12" s="33"/>
    </row>
    <row r="13" spans="1:6" ht="15">
      <c r="A13" s="26">
        <v>10</v>
      </c>
      <c r="B13" s="29" t="s">
        <v>216</v>
      </c>
      <c r="C13" s="30" t="s">
        <v>80</v>
      </c>
      <c r="D13" s="30">
        <v>8</v>
      </c>
      <c r="E13" s="31">
        <v>604.61</v>
      </c>
      <c r="F13" s="32">
        <f t="shared" si="0"/>
        <v>9.779999999999973</v>
      </c>
    </row>
    <row r="14" spans="1:9" ht="15">
      <c r="A14" s="26">
        <v>11</v>
      </c>
      <c r="B14" s="86" t="s">
        <v>45</v>
      </c>
      <c r="C14" s="30" t="s">
        <v>70</v>
      </c>
      <c r="D14" s="30">
        <v>8</v>
      </c>
      <c r="E14" s="31">
        <v>586.4</v>
      </c>
      <c r="F14" s="32">
        <f t="shared" si="0"/>
        <v>18.210000000000036</v>
      </c>
      <c r="H14" s="31"/>
      <c r="I14" s="31"/>
    </row>
    <row r="15" spans="1:9" ht="15">
      <c r="A15" s="26">
        <v>12</v>
      </c>
      <c r="B15" s="29" t="s">
        <v>7</v>
      </c>
      <c r="C15" s="30" t="s">
        <v>72</v>
      </c>
      <c r="D15" s="30">
        <v>8</v>
      </c>
      <c r="E15" s="31">
        <v>543.49</v>
      </c>
      <c r="F15" s="32">
        <f t="shared" si="0"/>
        <v>42.90999999999997</v>
      </c>
      <c r="H15" s="31"/>
      <c r="I15" s="31"/>
    </row>
    <row r="16" spans="1:9" s="29" customFormat="1" ht="15">
      <c r="A16" s="26">
        <v>13</v>
      </c>
      <c r="B16" s="82" t="s">
        <v>38</v>
      </c>
      <c r="C16" s="83" t="s">
        <v>76</v>
      </c>
      <c r="D16" s="30">
        <v>8</v>
      </c>
      <c r="E16" s="31">
        <v>538.2</v>
      </c>
      <c r="F16" s="32">
        <f t="shared" si="0"/>
        <v>5.289999999999964</v>
      </c>
      <c r="H16" s="33"/>
      <c r="I16" s="33"/>
    </row>
    <row r="17" spans="1:6" ht="15">
      <c r="A17" s="26">
        <v>14</v>
      </c>
      <c r="B17" s="29" t="s">
        <v>156</v>
      </c>
      <c r="C17" s="30" t="s">
        <v>80</v>
      </c>
      <c r="D17" s="30">
        <v>8</v>
      </c>
      <c r="E17" s="31">
        <v>512.47</v>
      </c>
      <c r="F17" s="32">
        <f t="shared" si="0"/>
        <v>25.730000000000018</v>
      </c>
    </row>
    <row r="18" spans="1:6" ht="15">
      <c r="A18" s="26">
        <v>15</v>
      </c>
      <c r="B18" s="29" t="s">
        <v>75</v>
      </c>
      <c r="C18" s="30" t="s">
        <v>72</v>
      </c>
      <c r="D18" s="30">
        <v>8</v>
      </c>
      <c r="E18" s="31">
        <v>493.18</v>
      </c>
      <c r="F18" s="32">
        <f t="shared" si="0"/>
        <v>19.29000000000002</v>
      </c>
    </row>
    <row r="19" spans="1:9" ht="15">
      <c r="A19" s="26">
        <v>16</v>
      </c>
      <c r="B19" s="82" t="s">
        <v>23</v>
      </c>
      <c r="C19" s="83" t="s">
        <v>78</v>
      </c>
      <c r="D19" s="30">
        <v>8</v>
      </c>
      <c r="E19" s="31">
        <v>450.39</v>
      </c>
      <c r="F19" s="32">
        <f t="shared" si="0"/>
        <v>42.79000000000002</v>
      </c>
      <c r="H19" s="31"/>
      <c r="I19" s="31"/>
    </row>
    <row r="20" spans="1:6" ht="15">
      <c r="A20" s="26">
        <v>17</v>
      </c>
      <c r="B20" s="27" t="s">
        <v>52</v>
      </c>
      <c r="C20" s="26" t="s">
        <v>74</v>
      </c>
      <c r="D20" s="26">
        <v>5</v>
      </c>
      <c r="E20" s="31">
        <v>404.2</v>
      </c>
      <c r="F20" s="32">
        <f t="shared" si="0"/>
        <v>46.19</v>
      </c>
    </row>
    <row r="21" spans="1:6" ht="15">
      <c r="A21" s="26">
        <v>18</v>
      </c>
      <c r="B21" s="82" t="s">
        <v>39</v>
      </c>
      <c r="C21" s="83" t="s">
        <v>78</v>
      </c>
      <c r="D21" s="30">
        <v>8</v>
      </c>
      <c r="E21" s="31">
        <v>383.57</v>
      </c>
      <c r="F21" s="32">
        <f t="shared" si="0"/>
        <v>20.629999999999995</v>
      </c>
    </row>
    <row r="22" spans="1:6" ht="15">
      <c r="A22" s="26">
        <v>19</v>
      </c>
      <c r="B22" s="29" t="s">
        <v>44</v>
      </c>
      <c r="C22" s="30" t="s">
        <v>74</v>
      </c>
      <c r="D22" s="30">
        <v>8</v>
      </c>
      <c r="E22" s="31">
        <v>346.02</v>
      </c>
      <c r="F22" s="32">
        <f t="shared" si="0"/>
        <v>37.55000000000001</v>
      </c>
    </row>
    <row r="23" spans="1:6" ht="15">
      <c r="A23" s="26">
        <v>20</v>
      </c>
      <c r="B23" s="27" t="s">
        <v>530</v>
      </c>
      <c r="C23" s="26" t="s">
        <v>80</v>
      </c>
      <c r="D23" s="26">
        <v>4</v>
      </c>
      <c r="E23" s="31">
        <v>323.25</v>
      </c>
      <c r="F23" s="32">
        <f t="shared" si="0"/>
        <v>22.769999999999982</v>
      </c>
    </row>
    <row r="24" spans="1:6" ht="15">
      <c r="A24" s="26">
        <v>21</v>
      </c>
      <c r="B24" s="82" t="s">
        <v>47</v>
      </c>
      <c r="C24" s="83" t="s">
        <v>82</v>
      </c>
      <c r="D24" s="30">
        <v>8</v>
      </c>
      <c r="E24" s="31">
        <v>290.69</v>
      </c>
      <c r="F24" s="32">
        <f t="shared" si="0"/>
        <v>32.56</v>
      </c>
    </row>
    <row r="25" spans="1:6" ht="15">
      <c r="A25" s="26">
        <v>22</v>
      </c>
      <c r="B25" s="27" t="s">
        <v>418</v>
      </c>
      <c r="C25" s="26" t="s">
        <v>72</v>
      </c>
      <c r="D25" s="26">
        <v>4</v>
      </c>
      <c r="E25" s="31">
        <v>274.7</v>
      </c>
      <c r="F25" s="32">
        <f t="shared" si="0"/>
        <v>15.990000000000009</v>
      </c>
    </row>
    <row r="26" spans="1:6" ht="15">
      <c r="A26" s="26">
        <v>23</v>
      </c>
      <c r="B26" s="27" t="s">
        <v>55</v>
      </c>
      <c r="C26" s="26" t="s">
        <v>71</v>
      </c>
      <c r="D26" s="26">
        <v>3</v>
      </c>
      <c r="E26" s="31">
        <v>215.88</v>
      </c>
      <c r="F26" s="32">
        <f t="shared" si="0"/>
        <v>58.81999999999999</v>
      </c>
    </row>
    <row r="27" spans="1:6" ht="15">
      <c r="A27" s="26">
        <v>24</v>
      </c>
      <c r="B27" s="82" t="s">
        <v>51</v>
      </c>
      <c r="C27" s="83" t="s">
        <v>76</v>
      </c>
      <c r="D27" s="30">
        <v>8</v>
      </c>
      <c r="E27" s="31">
        <v>180.16</v>
      </c>
      <c r="F27" s="32">
        <f t="shared" si="0"/>
        <v>35.72</v>
      </c>
    </row>
    <row r="28" spans="1:9" ht="15">
      <c r="A28" s="26">
        <v>25</v>
      </c>
      <c r="B28" s="82" t="s">
        <v>493</v>
      </c>
      <c r="C28" s="83" t="s">
        <v>76</v>
      </c>
      <c r="D28" s="30">
        <v>8</v>
      </c>
      <c r="E28" s="33">
        <v>179.12</v>
      </c>
      <c r="F28" s="32">
        <f t="shared" si="0"/>
        <v>1.039999999999992</v>
      </c>
      <c r="H28" s="31"/>
      <c r="I28" s="31"/>
    </row>
    <row r="29" spans="1:6" ht="15">
      <c r="A29" s="26">
        <v>26</v>
      </c>
      <c r="B29" s="27" t="s">
        <v>383</v>
      </c>
      <c r="C29" s="26" t="s">
        <v>72</v>
      </c>
      <c r="D29" s="26">
        <v>6</v>
      </c>
      <c r="E29" s="31">
        <v>169.91</v>
      </c>
      <c r="F29" s="32">
        <f t="shared" si="0"/>
        <v>9.210000000000008</v>
      </c>
    </row>
    <row r="30" spans="1:6" ht="15">
      <c r="A30" s="26">
        <v>27</v>
      </c>
      <c r="B30" s="82" t="s">
        <v>56</v>
      </c>
      <c r="C30" s="83" t="s">
        <v>76</v>
      </c>
      <c r="D30" s="30">
        <v>8</v>
      </c>
      <c r="E30" s="31">
        <v>169.14</v>
      </c>
      <c r="F30" s="32">
        <f t="shared" si="0"/>
        <v>0.7700000000000102</v>
      </c>
    </row>
    <row r="31" spans="1:6" ht="15">
      <c r="A31" s="26">
        <v>28</v>
      </c>
      <c r="B31" s="82" t="s">
        <v>5</v>
      </c>
      <c r="C31" s="83" t="s">
        <v>76</v>
      </c>
      <c r="D31" s="30">
        <v>8</v>
      </c>
      <c r="E31" s="31">
        <v>146.71</v>
      </c>
      <c r="F31" s="32">
        <f t="shared" si="0"/>
        <v>22.42999999999998</v>
      </c>
    </row>
    <row r="32" spans="1:6" ht="15">
      <c r="A32" s="26">
        <v>29</v>
      </c>
      <c r="B32" s="35" t="s">
        <v>260</v>
      </c>
      <c r="C32" s="36" t="s">
        <v>82</v>
      </c>
      <c r="D32" s="26">
        <v>4</v>
      </c>
      <c r="E32" s="31">
        <v>138</v>
      </c>
      <c r="F32" s="32">
        <f t="shared" si="0"/>
        <v>8.710000000000008</v>
      </c>
    </row>
    <row r="33" spans="1:6" ht="15">
      <c r="A33" s="26">
        <v>30</v>
      </c>
      <c r="B33" s="34" t="s">
        <v>42</v>
      </c>
      <c r="C33" s="26" t="s">
        <v>71</v>
      </c>
      <c r="D33" s="26">
        <v>4</v>
      </c>
      <c r="E33" s="31">
        <v>126.94</v>
      </c>
      <c r="F33" s="32">
        <f t="shared" si="0"/>
        <v>11.060000000000002</v>
      </c>
    </row>
    <row r="34" spans="1:6" ht="15">
      <c r="A34" s="26">
        <v>31</v>
      </c>
      <c r="B34" s="34" t="s">
        <v>155</v>
      </c>
      <c r="C34" s="26" t="s">
        <v>70</v>
      </c>
      <c r="D34" s="26">
        <v>3</v>
      </c>
      <c r="E34" s="31">
        <v>123.53</v>
      </c>
      <c r="F34" s="32">
        <f t="shared" si="0"/>
        <v>3.4099999999999966</v>
      </c>
    </row>
    <row r="35" spans="1:6" ht="15">
      <c r="A35" s="26">
        <v>32</v>
      </c>
      <c r="B35" s="27" t="s">
        <v>77</v>
      </c>
      <c r="C35" s="26" t="s">
        <v>72</v>
      </c>
      <c r="D35" s="26">
        <v>5</v>
      </c>
      <c r="E35" s="31">
        <v>109.93</v>
      </c>
      <c r="F35" s="32">
        <f t="shared" si="0"/>
        <v>13.599999999999994</v>
      </c>
    </row>
    <row r="36" spans="1:6" ht="15">
      <c r="A36" s="26">
        <v>33</v>
      </c>
      <c r="B36" s="27" t="s">
        <v>522</v>
      </c>
      <c r="C36" s="26" t="s">
        <v>71</v>
      </c>
      <c r="D36" s="26">
        <v>2</v>
      </c>
      <c r="E36" s="31">
        <v>106.26</v>
      </c>
      <c r="F36" s="32">
        <f t="shared" si="0"/>
        <v>3.6700000000000017</v>
      </c>
    </row>
    <row r="37" spans="1:9" ht="15">
      <c r="A37" s="26">
        <v>34</v>
      </c>
      <c r="B37" s="35" t="s">
        <v>9</v>
      </c>
      <c r="C37" s="36" t="s">
        <v>76</v>
      </c>
      <c r="D37" s="26">
        <v>6</v>
      </c>
      <c r="E37" s="31">
        <v>92.04</v>
      </c>
      <c r="F37" s="32">
        <f t="shared" si="0"/>
        <v>14.219999999999999</v>
      </c>
      <c r="H37" s="31"/>
      <c r="I37" s="31"/>
    </row>
    <row r="38" spans="1:6" ht="15">
      <c r="A38" s="26">
        <v>35</v>
      </c>
      <c r="B38" s="35" t="s">
        <v>462</v>
      </c>
      <c r="C38" s="36" t="s">
        <v>76</v>
      </c>
      <c r="D38" s="26">
        <v>3</v>
      </c>
      <c r="E38" s="31">
        <v>86.3</v>
      </c>
      <c r="F38" s="32">
        <f t="shared" si="0"/>
        <v>5.740000000000009</v>
      </c>
    </row>
    <row r="39" spans="1:6" ht="15">
      <c r="A39" s="26">
        <v>36</v>
      </c>
      <c r="B39" s="27" t="s">
        <v>17</v>
      </c>
      <c r="C39" s="26" t="s">
        <v>70</v>
      </c>
      <c r="D39" s="26">
        <v>6</v>
      </c>
      <c r="E39" s="31">
        <v>80.32</v>
      </c>
      <c r="F39" s="32">
        <f t="shared" si="0"/>
        <v>5.980000000000004</v>
      </c>
    </row>
    <row r="40" spans="1:9" ht="15">
      <c r="A40" s="26">
        <v>37</v>
      </c>
      <c r="B40" s="27" t="s">
        <v>534</v>
      </c>
      <c r="C40" s="26" t="s">
        <v>74</v>
      </c>
      <c r="D40" s="26">
        <v>1</v>
      </c>
      <c r="E40" s="31">
        <v>66.33</v>
      </c>
      <c r="F40" s="32">
        <f t="shared" si="0"/>
        <v>13.989999999999995</v>
      </c>
      <c r="H40" s="31"/>
      <c r="I40" s="31"/>
    </row>
    <row r="41" spans="1:6" ht="15">
      <c r="A41" s="26">
        <v>38</v>
      </c>
      <c r="B41" s="27" t="s">
        <v>28</v>
      </c>
      <c r="C41" s="26" t="s">
        <v>79</v>
      </c>
      <c r="D41" s="26">
        <v>1</v>
      </c>
      <c r="E41" s="31">
        <v>62.26</v>
      </c>
      <c r="F41" s="32">
        <f t="shared" si="0"/>
        <v>4.07</v>
      </c>
    </row>
    <row r="42" spans="1:6" ht="15">
      <c r="A42" s="26">
        <v>39</v>
      </c>
      <c r="B42" s="35" t="s">
        <v>535</v>
      </c>
      <c r="C42" s="36" t="s">
        <v>82</v>
      </c>
      <c r="D42" s="26">
        <v>2</v>
      </c>
      <c r="E42" s="31">
        <v>60.92</v>
      </c>
      <c r="F42" s="32">
        <f t="shared" si="0"/>
        <v>1.3399999999999963</v>
      </c>
    </row>
    <row r="43" spans="1:6" ht="15">
      <c r="A43" s="26">
        <v>40</v>
      </c>
      <c r="B43" s="35" t="s">
        <v>30</v>
      </c>
      <c r="C43" s="36" t="s">
        <v>76</v>
      </c>
      <c r="D43" s="26">
        <v>4</v>
      </c>
      <c r="E43" s="31">
        <v>56.01</v>
      </c>
      <c r="F43" s="32">
        <f t="shared" si="0"/>
        <v>4.910000000000004</v>
      </c>
    </row>
    <row r="44" spans="1:6" ht="15">
      <c r="A44" s="26">
        <v>41</v>
      </c>
      <c r="B44" s="27" t="s">
        <v>65</v>
      </c>
      <c r="C44" s="26" t="s">
        <v>71</v>
      </c>
      <c r="D44" s="26">
        <v>1</v>
      </c>
      <c r="E44" s="31">
        <v>49.89</v>
      </c>
      <c r="F44" s="32">
        <f t="shared" si="0"/>
        <v>6.119999999999997</v>
      </c>
    </row>
    <row r="45" spans="1:6" ht="15">
      <c r="A45" s="26">
        <v>42</v>
      </c>
      <c r="B45" s="35" t="s">
        <v>50</v>
      </c>
      <c r="C45" s="36" t="s">
        <v>76</v>
      </c>
      <c r="D45" s="26">
        <v>4</v>
      </c>
      <c r="E45" s="31">
        <v>43.05</v>
      </c>
      <c r="F45" s="32">
        <f t="shared" si="0"/>
        <v>6.840000000000003</v>
      </c>
    </row>
    <row r="46" spans="1:6" ht="15">
      <c r="A46" s="26">
        <v>43</v>
      </c>
      <c r="B46" s="35" t="s">
        <v>83</v>
      </c>
      <c r="C46" s="36" t="s">
        <v>78</v>
      </c>
      <c r="D46" s="26">
        <v>3</v>
      </c>
      <c r="E46" s="31">
        <v>37.04</v>
      </c>
      <c r="F46" s="32">
        <f t="shared" si="0"/>
        <v>6.009999999999998</v>
      </c>
    </row>
    <row r="47" spans="1:6" ht="15">
      <c r="A47" s="26">
        <v>44</v>
      </c>
      <c r="B47" s="35" t="s">
        <v>465</v>
      </c>
      <c r="C47" s="36" t="s">
        <v>82</v>
      </c>
      <c r="D47" s="26">
        <v>2</v>
      </c>
      <c r="E47" s="31">
        <v>34.17</v>
      </c>
      <c r="F47" s="32">
        <f t="shared" si="0"/>
        <v>2.8699999999999974</v>
      </c>
    </row>
    <row r="48" spans="1:6" ht="15">
      <c r="A48" s="26">
        <v>45</v>
      </c>
      <c r="B48" s="35" t="s">
        <v>464</v>
      </c>
      <c r="C48" s="36" t="s">
        <v>76</v>
      </c>
      <c r="D48" s="26">
        <v>2</v>
      </c>
      <c r="E48" s="31">
        <v>32.25</v>
      </c>
      <c r="F48" s="32">
        <f t="shared" si="0"/>
        <v>1.9200000000000017</v>
      </c>
    </row>
    <row r="49" spans="1:6" ht="15">
      <c r="A49" s="26">
        <v>46</v>
      </c>
      <c r="B49" s="35" t="s">
        <v>37</v>
      </c>
      <c r="C49" s="36" t="s">
        <v>82</v>
      </c>
      <c r="D49" s="26">
        <v>2</v>
      </c>
      <c r="E49" s="31">
        <v>29.26</v>
      </c>
      <c r="F49" s="32">
        <f t="shared" si="0"/>
        <v>2.9899999999999984</v>
      </c>
    </row>
    <row r="50" spans="1:6" ht="15">
      <c r="A50" s="26">
        <v>47</v>
      </c>
      <c r="B50" s="35" t="s">
        <v>57</v>
      </c>
      <c r="C50" s="36" t="s">
        <v>82</v>
      </c>
      <c r="D50" s="26">
        <v>1</v>
      </c>
      <c r="E50" s="31">
        <v>23.67</v>
      </c>
      <c r="F50" s="32">
        <f t="shared" si="0"/>
        <v>5.59</v>
      </c>
    </row>
    <row r="51" spans="1:6" ht="15">
      <c r="A51" s="26">
        <v>48</v>
      </c>
      <c r="B51" s="27" t="s">
        <v>512</v>
      </c>
      <c r="C51" s="26" t="s">
        <v>79</v>
      </c>
      <c r="D51" s="26">
        <v>1</v>
      </c>
      <c r="E51" s="31">
        <v>22.72</v>
      </c>
      <c r="F51" s="32">
        <f t="shared" si="0"/>
        <v>0.9500000000000028</v>
      </c>
    </row>
    <row r="52" spans="1:6" ht="15">
      <c r="A52" s="26">
        <v>49</v>
      </c>
      <c r="B52" s="27" t="s">
        <v>14</v>
      </c>
      <c r="C52" s="26" t="s">
        <v>79</v>
      </c>
      <c r="D52" s="26">
        <v>1</v>
      </c>
      <c r="E52" s="31">
        <v>18.937</v>
      </c>
      <c r="F52" s="32">
        <f t="shared" si="0"/>
        <v>3.7829999999999977</v>
      </c>
    </row>
    <row r="53" spans="1:6" ht="15">
      <c r="A53" s="26">
        <v>50</v>
      </c>
      <c r="B53" s="35" t="s">
        <v>468</v>
      </c>
      <c r="C53" s="36" t="s">
        <v>76</v>
      </c>
      <c r="D53" s="26">
        <v>1</v>
      </c>
      <c r="E53" s="31">
        <v>18.12</v>
      </c>
      <c r="F53" s="32">
        <f t="shared" si="0"/>
        <v>0.8170000000000002</v>
      </c>
    </row>
    <row r="54" spans="1:6" ht="15">
      <c r="A54" s="26">
        <v>51</v>
      </c>
      <c r="B54" s="27" t="s">
        <v>513</v>
      </c>
      <c r="C54" s="26" t="s">
        <v>70</v>
      </c>
      <c r="D54" s="26">
        <v>1</v>
      </c>
      <c r="E54" s="31">
        <v>14.22</v>
      </c>
      <c r="F54" s="32">
        <f t="shared" si="0"/>
        <v>3.9000000000000004</v>
      </c>
    </row>
    <row r="55" spans="1:6" ht="15">
      <c r="A55" s="26">
        <v>52</v>
      </c>
      <c r="B55" s="35" t="s">
        <v>532</v>
      </c>
      <c r="C55" s="26" t="s">
        <v>79</v>
      </c>
      <c r="D55" s="26">
        <v>1</v>
      </c>
      <c r="E55" s="31">
        <v>8.5</v>
      </c>
      <c r="F55" s="32">
        <f t="shared" si="0"/>
        <v>5.720000000000001</v>
      </c>
    </row>
    <row r="56" spans="1:6" ht="15">
      <c r="A56" s="26">
        <v>53</v>
      </c>
      <c r="B56" s="35" t="s">
        <v>48</v>
      </c>
      <c r="C56" s="36" t="s">
        <v>82</v>
      </c>
      <c r="D56" s="26">
        <v>1</v>
      </c>
      <c r="E56" s="31">
        <v>7.94</v>
      </c>
      <c r="F56" s="32">
        <f t="shared" si="0"/>
        <v>0.5599999999999996</v>
      </c>
    </row>
    <row r="60" ht="15">
      <c r="E60" s="27"/>
    </row>
    <row r="62" spans="4:6" ht="15">
      <c r="D62" s="26"/>
      <c r="E62" s="31"/>
      <c r="F62" s="32"/>
    </row>
  </sheetData>
  <sheetProtection/>
  <printOptions gridLines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84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25.28125" style="27" customWidth="1"/>
    <col min="2" max="2" width="8.57421875" style="27" customWidth="1"/>
    <col min="3" max="4" width="8.421875" style="27" customWidth="1"/>
    <col min="5" max="5" width="8.57421875" style="26" customWidth="1"/>
    <col min="6" max="6" width="8.57421875" style="27" customWidth="1"/>
    <col min="7" max="7" width="8.28125" style="27" customWidth="1"/>
    <col min="8" max="11" width="9.57421875" style="27" customWidth="1"/>
    <col min="12" max="14" width="9.57421875" style="26" customWidth="1"/>
    <col min="15" max="17" width="9.57421875" style="27" customWidth="1"/>
    <col min="18" max="18" width="7.57421875" style="27" customWidth="1"/>
    <col min="19" max="21" width="8.28125" style="27" customWidth="1"/>
    <col min="22" max="22" width="7.8515625" style="27" customWidth="1"/>
    <col min="23" max="25" width="8.28125" style="27" customWidth="1"/>
    <col min="26" max="26" width="8.8515625" style="27" customWidth="1"/>
    <col min="27" max="28" width="7.8515625" style="27" customWidth="1"/>
    <col min="29" max="32" width="8.8515625" style="27" customWidth="1"/>
    <col min="33" max="34" width="8.00390625" style="27" customWidth="1"/>
    <col min="35" max="35" width="7.140625" style="27" customWidth="1"/>
    <col min="36" max="36" width="8.8515625" style="27" customWidth="1"/>
    <col min="37" max="37" width="8.00390625" style="27" customWidth="1"/>
    <col min="38" max="38" width="9.7109375" style="27" customWidth="1"/>
    <col min="39" max="43" width="8.28125" style="27" bestFit="1" customWidth="1"/>
    <col min="44" max="45" width="6.7109375" style="27" customWidth="1"/>
    <col min="46" max="46" width="6.57421875" style="27" customWidth="1"/>
    <col min="47" max="49" width="6.00390625" style="27" customWidth="1"/>
    <col min="50" max="16384" width="11.421875" style="27" customWidth="1"/>
  </cols>
  <sheetData>
    <row r="1" spans="1:37" ht="15">
      <c r="A1" s="29" t="s">
        <v>84</v>
      </c>
      <c r="B1" s="30"/>
      <c r="C1" s="26" t="s">
        <v>85</v>
      </c>
      <c r="D1" s="26" t="s">
        <v>85</v>
      </c>
      <c r="E1" s="38" t="s">
        <v>86</v>
      </c>
      <c r="F1" s="38" t="s">
        <v>87</v>
      </c>
      <c r="G1" s="27" t="s">
        <v>88</v>
      </c>
      <c r="H1" s="27" t="s">
        <v>150</v>
      </c>
      <c r="I1" s="27" t="s">
        <v>150</v>
      </c>
      <c r="J1" s="27" t="s">
        <v>89</v>
      </c>
      <c r="K1" s="27" t="s">
        <v>89</v>
      </c>
      <c r="L1" s="26" t="s">
        <v>90</v>
      </c>
      <c r="M1" s="26" t="s">
        <v>90</v>
      </c>
      <c r="N1" s="26" t="s">
        <v>90</v>
      </c>
      <c r="O1" s="27" t="s">
        <v>91</v>
      </c>
      <c r="P1" s="38" t="s">
        <v>1</v>
      </c>
      <c r="Q1" s="38" t="s">
        <v>1</v>
      </c>
      <c r="R1" s="38" t="s">
        <v>92</v>
      </c>
      <c r="S1" s="38" t="s">
        <v>93</v>
      </c>
      <c r="T1" s="38" t="s">
        <v>2</v>
      </c>
      <c r="U1" s="38" t="s">
        <v>2</v>
      </c>
      <c r="V1" s="27" t="s">
        <v>94</v>
      </c>
      <c r="W1" s="27" t="s">
        <v>95</v>
      </c>
      <c r="X1" s="27" t="s">
        <v>151</v>
      </c>
      <c r="Y1" s="27" t="s">
        <v>151</v>
      </c>
      <c r="Z1" s="27" t="s">
        <v>152</v>
      </c>
      <c r="AA1" s="27" t="s">
        <v>4</v>
      </c>
      <c r="AB1" s="27" t="s">
        <v>541</v>
      </c>
      <c r="AC1" s="27" t="s">
        <v>96</v>
      </c>
      <c r="AD1" s="27" t="s">
        <v>96</v>
      </c>
      <c r="AE1" s="27" t="s">
        <v>153</v>
      </c>
      <c r="AF1" s="27" t="s">
        <v>153</v>
      </c>
      <c r="AG1" s="27" t="s">
        <v>154</v>
      </c>
      <c r="AH1" s="27" t="s">
        <v>154</v>
      </c>
      <c r="AJ1" s="38"/>
      <c r="AK1" s="38"/>
    </row>
    <row r="2" spans="1:37" ht="15">
      <c r="A2" s="30">
        <v>2013</v>
      </c>
      <c r="B2" s="26" t="s">
        <v>97</v>
      </c>
      <c r="C2" s="26" t="s">
        <v>98</v>
      </c>
      <c r="D2" s="26" t="s">
        <v>98</v>
      </c>
      <c r="E2" s="39">
        <v>41300</v>
      </c>
      <c r="F2" s="39">
        <v>41328</v>
      </c>
      <c r="G2" s="40">
        <v>41342</v>
      </c>
      <c r="H2" s="40">
        <v>41350</v>
      </c>
      <c r="I2" s="40">
        <v>41350</v>
      </c>
      <c r="J2" s="40">
        <v>41356</v>
      </c>
      <c r="K2" s="40">
        <v>41356</v>
      </c>
      <c r="L2" s="81">
        <v>41384</v>
      </c>
      <c r="M2" s="81">
        <v>41384</v>
      </c>
      <c r="N2" s="81">
        <v>41384</v>
      </c>
      <c r="O2" s="40">
        <v>41392</v>
      </c>
      <c r="P2" s="39">
        <v>41397</v>
      </c>
      <c r="Q2" s="39">
        <v>41397</v>
      </c>
      <c r="R2" s="40">
        <v>41403</v>
      </c>
      <c r="S2" s="39">
        <v>41420</v>
      </c>
      <c r="T2" s="39">
        <v>41433</v>
      </c>
      <c r="U2" s="39">
        <v>41433</v>
      </c>
      <c r="V2" s="40">
        <v>41447</v>
      </c>
      <c r="W2" s="40">
        <v>41454</v>
      </c>
      <c r="X2" s="40">
        <v>41469</v>
      </c>
      <c r="Y2" s="40">
        <v>41469</v>
      </c>
      <c r="Z2" s="40">
        <v>41509</v>
      </c>
      <c r="AA2" s="40">
        <v>41524</v>
      </c>
      <c r="AB2" s="40">
        <v>41545</v>
      </c>
      <c r="AC2" s="40">
        <v>41546</v>
      </c>
      <c r="AD2" s="40">
        <v>41546</v>
      </c>
      <c r="AE2" s="40">
        <v>41560</v>
      </c>
      <c r="AF2" s="40">
        <v>41560</v>
      </c>
      <c r="AG2" s="40">
        <v>41581</v>
      </c>
      <c r="AH2" s="40">
        <v>41581</v>
      </c>
      <c r="AI2" s="40"/>
      <c r="AJ2" s="39"/>
      <c r="AK2" s="40"/>
    </row>
    <row r="3" spans="1:45" ht="15">
      <c r="A3" s="41" t="s">
        <v>99</v>
      </c>
      <c r="B3" s="26"/>
      <c r="C3" s="26"/>
      <c r="D3" s="42" t="s">
        <v>100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30" t="s">
        <v>101</v>
      </c>
      <c r="AM3" s="30">
        <v>1</v>
      </c>
      <c r="AN3" s="30">
        <v>2</v>
      </c>
      <c r="AO3" s="30">
        <v>3</v>
      </c>
      <c r="AP3" s="30">
        <v>4</v>
      </c>
      <c r="AQ3" s="30">
        <v>5</v>
      </c>
      <c r="AR3" s="30">
        <v>6</v>
      </c>
      <c r="AS3" s="30">
        <v>7</v>
      </c>
    </row>
    <row r="4" spans="1:46" ht="15">
      <c r="A4" s="35" t="s">
        <v>5</v>
      </c>
      <c r="B4" s="36" t="s">
        <v>76</v>
      </c>
      <c r="C4" s="44">
        <v>22.56</v>
      </c>
      <c r="D4" s="44"/>
      <c r="E4" s="45">
        <v>13.99</v>
      </c>
      <c r="F4" s="44"/>
      <c r="G4" s="46"/>
      <c r="H4" s="46">
        <v>18.57</v>
      </c>
      <c r="I4" s="46"/>
      <c r="J4" s="46"/>
      <c r="K4" s="46">
        <v>16.16</v>
      </c>
      <c r="L4" s="44"/>
      <c r="M4" s="44">
        <v>25.11</v>
      </c>
      <c r="N4" s="44"/>
      <c r="O4" s="46"/>
      <c r="P4" s="46"/>
      <c r="Q4" s="46">
        <v>14.5</v>
      </c>
      <c r="R4" s="46">
        <v>19.26</v>
      </c>
      <c r="S4" s="46">
        <v>16.56</v>
      </c>
      <c r="T4" s="47"/>
      <c r="U4" s="47"/>
      <c r="V4" s="46"/>
      <c r="W4" s="47"/>
      <c r="X4" s="47"/>
      <c r="Y4" s="47"/>
      <c r="Z4" s="47">
        <v>13.6</v>
      </c>
      <c r="AA4" s="46">
        <v>5.42</v>
      </c>
      <c r="AB4" s="46"/>
      <c r="AC4" s="47"/>
      <c r="AD4" s="47"/>
      <c r="AE4" s="46">
        <v>8.9</v>
      </c>
      <c r="AF4" s="46"/>
      <c r="AG4" s="46"/>
      <c r="AH4" s="46"/>
      <c r="AI4" s="46"/>
      <c r="AJ4" s="46"/>
      <c r="AK4" s="46"/>
      <c r="AL4" s="48">
        <f aca="true" t="shared" si="0" ref="AL4:AL12">SUM(AM4:AS4)</f>
        <v>132.72</v>
      </c>
      <c r="AM4" s="31">
        <f aca="true" t="shared" si="1" ref="AM4:AS13">IF(ISNUMBER(LARGE($C4:$AK4,AM$3)),LARGE($C4:$AK4,AM$3),"")</f>
        <v>25.11</v>
      </c>
      <c r="AN4" s="31">
        <f t="shared" si="1"/>
        <v>22.56</v>
      </c>
      <c r="AO4" s="31">
        <f t="shared" si="1"/>
        <v>19.26</v>
      </c>
      <c r="AP4" s="31">
        <f t="shared" si="1"/>
        <v>18.57</v>
      </c>
      <c r="AQ4" s="31">
        <f t="shared" si="1"/>
        <v>16.56</v>
      </c>
      <c r="AR4" s="31">
        <f t="shared" si="1"/>
        <v>16.16</v>
      </c>
      <c r="AS4" s="31">
        <f t="shared" si="1"/>
        <v>14.5</v>
      </c>
      <c r="AT4" s="31"/>
    </row>
    <row r="5" spans="1:46" ht="15">
      <c r="A5" s="27" t="s">
        <v>102</v>
      </c>
      <c r="B5" s="26" t="s">
        <v>79</v>
      </c>
      <c r="C5" s="44"/>
      <c r="D5" s="44"/>
      <c r="E5" s="45"/>
      <c r="F5" s="44"/>
      <c r="G5" s="46"/>
      <c r="H5" s="46"/>
      <c r="I5" s="46"/>
      <c r="J5" s="46"/>
      <c r="K5" s="46"/>
      <c r="L5" s="44"/>
      <c r="M5" s="44"/>
      <c r="N5" s="44"/>
      <c r="O5" s="46"/>
      <c r="P5" s="46"/>
      <c r="Q5" s="46"/>
      <c r="R5" s="46"/>
      <c r="S5" s="46"/>
      <c r="T5" s="47"/>
      <c r="U5" s="47"/>
      <c r="V5" s="46"/>
      <c r="W5" s="47"/>
      <c r="X5" s="47"/>
      <c r="Y5" s="47"/>
      <c r="Z5" s="47"/>
      <c r="AA5" s="46"/>
      <c r="AB5" s="46"/>
      <c r="AC5" s="47"/>
      <c r="AD5" s="47"/>
      <c r="AE5" s="46"/>
      <c r="AF5" s="46"/>
      <c r="AG5" s="46"/>
      <c r="AH5" s="46"/>
      <c r="AI5" s="46"/>
      <c r="AJ5" s="46"/>
      <c r="AK5" s="46"/>
      <c r="AL5" s="48">
        <f t="shared" si="0"/>
        <v>0</v>
      </c>
      <c r="AM5" s="31">
        <f t="shared" si="1"/>
      </c>
      <c r="AN5" s="31">
        <f t="shared" si="1"/>
      </c>
      <c r="AO5" s="31">
        <f t="shared" si="1"/>
      </c>
      <c r="AP5" s="31">
        <f t="shared" si="1"/>
      </c>
      <c r="AQ5" s="31">
        <f t="shared" si="1"/>
      </c>
      <c r="AR5" s="31">
        <f t="shared" si="1"/>
      </c>
      <c r="AS5" s="31">
        <f t="shared" si="1"/>
      </c>
      <c r="AT5" s="31"/>
    </row>
    <row r="6" spans="1:46" ht="15">
      <c r="A6" s="27" t="s">
        <v>10</v>
      </c>
      <c r="B6" s="26" t="s">
        <v>71</v>
      </c>
      <c r="C6" s="44">
        <v>90.86</v>
      </c>
      <c r="D6" s="44"/>
      <c r="E6" s="45">
        <v>92.93</v>
      </c>
      <c r="F6" s="44">
        <v>93.373</v>
      </c>
      <c r="G6" s="46"/>
      <c r="H6" s="46"/>
      <c r="I6" s="46">
        <v>88.384</v>
      </c>
      <c r="J6" s="46">
        <v>94.62</v>
      </c>
      <c r="K6" s="46">
        <v>99.15</v>
      </c>
      <c r="L6" s="44"/>
      <c r="M6" s="44"/>
      <c r="N6" s="44"/>
      <c r="O6" s="46"/>
      <c r="P6" s="46"/>
      <c r="Q6" s="46">
        <v>100.12</v>
      </c>
      <c r="R6" s="46"/>
      <c r="S6" s="46">
        <v>98.37</v>
      </c>
      <c r="T6" s="47"/>
      <c r="U6" s="47"/>
      <c r="V6" s="46"/>
      <c r="W6" s="47"/>
      <c r="X6" s="47">
        <v>96.04</v>
      </c>
      <c r="Y6" s="47"/>
      <c r="Z6" s="47"/>
      <c r="AA6" s="46"/>
      <c r="AB6" s="46"/>
      <c r="AC6" s="47">
        <v>103.52</v>
      </c>
      <c r="AD6" s="47"/>
      <c r="AE6" s="46"/>
      <c r="AF6" s="46">
        <v>114.38</v>
      </c>
      <c r="AG6" s="46"/>
      <c r="AH6" s="46"/>
      <c r="AI6" s="46"/>
      <c r="AJ6" s="46"/>
      <c r="AK6" s="46"/>
      <c r="AL6" s="48">
        <f t="shared" si="0"/>
        <v>706.1999999999999</v>
      </c>
      <c r="AM6" s="31">
        <f t="shared" si="1"/>
        <v>114.38</v>
      </c>
      <c r="AN6" s="31">
        <f t="shared" si="1"/>
        <v>103.52</v>
      </c>
      <c r="AO6" s="31">
        <f t="shared" si="1"/>
        <v>100.12</v>
      </c>
      <c r="AP6" s="31">
        <f t="shared" si="1"/>
        <v>99.15</v>
      </c>
      <c r="AQ6" s="31">
        <f t="shared" si="1"/>
        <v>98.37</v>
      </c>
      <c r="AR6" s="31">
        <f t="shared" si="1"/>
        <v>96.04</v>
      </c>
      <c r="AS6" s="31">
        <f t="shared" si="1"/>
        <v>94.62</v>
      </c>
      <c r="AT6" s="31"/>
    </row>
    <row r="7" spans="1:45" ht="15">
      <c r="A7" s="27" t="s">
        <v>7</v>
      </c>
      <c r="B7" s="26" t="s">
        <v>72</v>
      </c>
      <c r="C7" s="44">
        <v>61.87</v>
      </c>
      <c r="D7" s="44">
        <v>61.98</v>
      </c>
      <c r="E7" s="45">
        <v>30.63</v>
      </c>
      <c r="F7" s="44">
        <v>48.598</v>
      </c>
      <c r="G7" s="46">
        <v>57.77</v>
      </c>
      <c r="H7" s="46"/>
      <c r="I7" s="46"/>
      <c r="J7" s="46">
        <v>61.28</v>
      </c>
      <c r="K7" s="46"/>
      <c r="L7" s="44">
        <v>77.235</v>
      </c>
      <c r="M7" s="44"/>
      <c r="N7" s="44"/>
      <c r="O7" s="46">
        <v>60.33</v>
      </c>
      <c r="P7" s="46">
        <v>64.86</v>
      </c>
      <c r="Q7" s="46"/>
      <c r="R7" s="46">
        <v>70.13</v>
      </c>
      <c r="S7" s="46">
        <v>80.68</v>
      </c>
      <c r="T7" s="47"/>
      <c r="U7" s="47"/>
      <c r="V7" s="47"/>
      <c r="W7" s="47"/>
      <c r="X7" s="47"/>
      <c r="Y7" s="47"/>
      <c r="Z7" s="47">
        <v>65.45</v>
      </c>
      <c r="AA7" s="47">
        <v>52.12</v>
      </c>
      <c r="AB7" s="47"/>
      <c r="AC7" s="47"/>
      <c r="AD7" s="47"/>
      <c r="AE7" s="47"/>
      <c r="AF7" s="47"/>
      <c r="AG7" s="47"/>
      <c r="AH7" s="47"/>
      <c r="AI7" s="47"/>
      <c r="AJ7" s="46"/>
      <c r="AK7" s="47"/>
      <c r="AL7" s="48">
        <f t="shared" si="0"/>
        <v>482.20500000000004</v>
      </c>
      <c r="AM7" s="31">
        <f t="shared" si="1"/>
        <v>80.68</v>
      </c>
      <c r="AN7" s="31">
        <f t="shared" si="1"/>
        <v>77.235</v>
      </c>
      <c r="AO7" s="31">
        <f t="shared" si="1"/>
        <v>70.13</v>
      </c>
      <c r="AP7" s="31">
        <f t="shared" si="1"/>
        <v>65.45</v>
      </c>
      <c r="AQ7" s="31">
        <f t="shared" si="1"/>
        <v>64.86</v>
      </c>
      <c r="AR7" s="31">
        <f t="shared" si="1"/>
        <v>61.98</v>
      </c>
      <c r="AS7" s="31">
        <f t="shared" si="1"/>
        <v>61.87</v>
      </c>
    </row>
    <row r="8" spans="1:45" ht="15">
      <c r="A8" s="35" t="s">
        <v>103</v>
      </c>
      <c r="B8" s="36" t="s">
        <v>104</v>
      </c>
      <c r="C8" s="44"/>
      <c r="D8" s="44"/>
      <c r="E8" s="45"/>
      <c r="F8" s="44"/>
      <c r="G8" s="46"/>
      <c r="H8" s="46"/>
      <c r="I8" s="46"/>
      <c r="J8" s="46"/>
      <c r="K8" s="46"/>
      <c r="L8" s="44"/>
      <c r="M8" s="44"/>
      <c r="N8" s="44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6"/>
      <c r="AK8" s="47"/>
      <c r="AL8" s="48">
        <f t="shared" si="0"/>
        <v>0</v>
      </c>
      <c r="AM8" s="31">
        <f t="shared" si="1"/>
      </c>
      <c r="AN8" s="31">
        <f t="shared" si="1"/>
      </c>
      <c r="AO8" s="31">
        <f t="shared" si="1"/>
      </c>
      <c r="AP8" s="31">
        <f t="shared" si="1"/>
      </c>
      <c r="AQ8" s="31">
        <f t="shared" si="1"/>
      </c>
      <c r="AR8" s="31">
        <f t="shared" si="1"/>
      </c>
      <c r="AS8" s="31">
        <f t="shared" si="1"/>
      </c>
    </row>
    <row r="9" spans="1:45" ht="15">
      <c r="A9" s="35" t="s">
        <v>8</v>
      </c>
      <c r="B9" s="36" t="s">
        <v>104</v>
      </c>
      <c r="C9" s="44"/>
      <c r="D9" s="44"/>
      <c r="E9" s="45"/>
      <c r="F9" s="44"/>
      <c r="G9" s="46"/>
      <c r="H9" s="46"/>
      <c r="I9" s="46"/>
      <c r="J9" s="46"/>
      <c r="K9" s="46"/>
      <c r="L9" s="44"/>
      <c r="M9" s="44"/>
      <c r="N9" s="44"/>
      <c r="O9" s="46"/>
      <c r="P9" s="46"/>
      <c r="Q9" s="46"/>
      <c r="R9" s="46"/>
      <c r="S9" s="46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6"/>
      <c r="AK9" s="47"/>
      <c r="AL9" s="48">
        <f t="shared" si="0"/>
        <v>0</v>
      </c>
      <c r="AM9" s="31">
        <f t="shared" si="1"/>
      </c>
      <c r="AN9" s="31">
        <f t="shared" si="1"/>
      </c>
      <c r="AO9" s="31">
        <f t="shared" si="1"/>
      </c>
      <c r="AP9" s="31">
        <f t="shared" si="1"/>
      </c>
      <c r="AQ9" s="31">
        <f t="shared" si="1"/>
      </c>
      <c r="AR9" s="31">
        <f t="shared" si="1"/>
      </c>
      <c r="AS9" s="31">
        <f t="shared" si="1"/>
      </c>
    </row>
    <row r="10" spans="1:45" ht="15">
      <c r="A10" s="35" t="s">
        <v>9</v>
      </c>
      <c r="B10" s="36" t="s">
        <v>76</v>
      </c>
      <c r="C10" s="44"/>
      <c r="D10" s="44"/>
      <c r="E10" s="45">
        <v>6.04</v>
      </c>
      <c r="F10" s="44"/>
      <c r="G10" s="46"/>
      <c r="H10" s="46"/>
      <c r="I10" s="46"/>
      <c r="J10" s="46">
        <v>12.35</v>
      </c>
      <c r="K10" s="46"/>
      <c r="L10" s="44">
        <v>21.06</v>
      </c>
      <c r="M10" s="44"/>
      <c r="N10" s="44"/>
      <c r="O10" s="46"/>
      <c r="P10" s="46"/>
      <c r="Q10" s="46"/>
      <c r="R10" s="46"/>
      <c r="S10" s="46"/>
      <c r="T10" s="47">
        <v>19.92</v>
      </c>
      <c r="U10" s="47"/>
      <c r="V10" s="47"/>
      <c r="W10" s="47"/>
      <c r="X10" s="47"/>
      <c r="Y10" s="47"/>
      <c r="Z10" s="47">
        <v>7.67</v>
      </c>
      <c r="AA10" s="47"/>
      <c r="AB10" s="47"/>
      <c r="AC10" s="47"/>
      <c r="AD10" s="47">
        <v>25</v>
      </c>
      <c r="AE10" s="47"/>
      <c r="AF10" s="47"/>
      <c r="AG10" s="47"/>
      <c r="AH10" s="47"/>
      <c r="AI10" s="47"/>
      <c r="AJ10" s="46"/>
      <c r="AK10" s="47"/>
      <c r="AL10" s="48">
        <f t="shared" si="0"/>
        <v>92.04</v>
      </c>
      <c r="AM10" s="31">
        <f t="shared" si="1"/>
        <v>25</v>
      </c>
      <c r="AN10" s="31">
        <f t="shared" si="1"/>
        <v>21.06</v>
      </c>
      <c r="AO10" s="31">
        <f t="shared" si="1"/>
        <v>19.92</v>
      </c>
      <c r="AP10" s="31">
        <f t="shared" si="1"/>
        <v>12.35</v>
      </c>
      <c r="AQ10" s="31">
        <f t="shared" si="1"/>
        <v>7.67</v>
      </c>
      <c r="AR10" s="31">
        <f t="shared" si="1"/>
        <v>6.04</v>
      </c>
      <c r="AS10" s="31">
        <f t="shared" si="1"/>
      </c>
    </row>
    <row r="11" spans="1:45" ht="15">
      <c r="A11" s="27" t="s">
        <v>77</v>
      </c>
      <c r="B11" s="26" t="s">
        <v>72</v>
      </c>
      <c r="C11" s="44"/>
      <c r="D11" s="44"/>
      <c r="E11" s="45">
        <v>20.42</v>
      </c>
      <c r="F11" s="44">
        <v>15.971</v>
      </c>
      <c r="G11" s="46"/>
      <c r="H11" s="46"/>
      <c r="I11" s="46"/>
      <c r="J11" s="46"/>
      <c r="K11" s="46"/>
      <c r="L11" s="44"/>
      <c r="M11" s="44"/>
      <c r="N11" s="44"/>
      <c r="O11" s="46"/>
      <c r="P11" s="46"/>
      <c r="Q11" s="46"/>
      <c r="R11" s="46"/>
      <c r="S11" s="46">
        <v>27.15</v>
      </c>
      <c r="T11" s="47"/>
      <c r="U11" s="47">
        <v>31.6</v>
      </c>
      <c r="V11" s="47"/>
      <c r="W11" s="47">
        <v>14.79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6"/>
      <c r="AK11" s="47"/>
      <c r="AL11" s="48">
        <f t="shared" si="0"/>
        <v>109.93100000000001</v>
      </c>
      <c r="AM11" s="31">
        <f t="shared" si="1"/>
        <v>31.6</v>
      </c>
      <c r="AN11" s="31">
        <f t="shared" si="1"/>
        <v>27.15</v>
      </c>
      <c r="AO11" s="31">
        <f t="shared" si="1"/>
        <v>20.42</v>
      </c>
      <c r="AP11" s="31">
        <f t="shared" si="1"/>
        <v>15.971</v>
      </c>
      <c r="AQ11" s="31">
        <f t="shared" si="1"/>
        <v>14.79</v>
      </c>
      <c r="AR11" s="31">
        <f t="shared" si="1"/>
      </c>
      <c r="AS11" s="31">
        <f t="shared" si="1"/>
      </c>
    </row>
    <row r="12" spans="1:45" ht="15">
      <c r="A12" s="27" t="s">
        <v>12</v>
      </c>
      <c r="B12" s="26" t="s">
        <v>70</v>
      </c>
      <c r="C12" s="44"/>
      <c r="D12" s="44"/>
      <c r="E12" s="45"/>
      <c r="F12" s="44"/>
      <c r="G12" s="46"/>
      <c r="H12" s="46"/>
      <c r="I12" s="46"/>
      <c r="J12" s="46"/>
      <c r="K12" s="46"/>
      <c r="L12" s="44"/>
      <c r="M12" s="44"/>
      <c r="N12" s="44"/>
      <c r="O12" s="46"/>
      <c r="P12" s="46"/>
      <c r="Q12" s="46"/>
      <c r="R12" s="46"/>
      <c r="S12" s="46"/>
      <c r="T12" s="47"/>
      <c r="U12" s="47"/>
      <c r="V12" s="47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  <c r="AL12" s="48">
        <f t="shared" si="0"/>
        <v>0</v>
      </c>
      <c r="AM12" s="31">
        <f t="shared" si="1"/>
      </c>
      <c r="AN12" s="31">
        <f t="shared" si="1"/>
      </c>
      <c r="AO12" s="31">
        <f t="shared" si="1"/>
      </c>
      <c r="AP12" s="31">
        <f t="shared" si="1"/>
      </c>
      <c r="AQ12" s="31">
        <f t="shared" si="1"/>
      </c>
      <c r="AR12" s="31">
        <f t="shared" si="1"/>
      </c>
      <c r="AS12" s="31">
        <f t="shared" si="1"/>
      </c>
    </row>
    <row r="13" spans="1:45" ht="15">
      <c r="A13" s="27" t="s">
        <v>12</v>
      </c>
      <c r="B13" s="26" t="s">
        <v>79</v>
      </c>
      <c r="C13" s="44"/>
      <c r="D13" s="44"/>
      <c r="E13" s="45"/>
      <c r="F13" s="44"/>
      <c r="G13" s="46"/>
      <c r="H13" s="46"/>
      <c r="I13" s="46"/>
      <c r="J13" s="46"/>
      <c r="K13" s="46"/>
      <c r="L13" s="44"/>
      <c r="M13" s="44"/>
      <c r="N13" s="44"/>
      <c r="O13" s="46"/>
      <c r="P13" s="46"/>
      <c r="Q13" s="46"/>
      <c r="R13" s="46"/>
      <c r="S13" s="46"/>
      <c r="T13" s="47"/>
      <c r="U13" s="47"/>
      <c r="V13" s="47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7"/>
      <c r="AL13" s="48">
        <f aca="true" t="shared" si="2" ref="AL13:AL18">SUM(AM13:AS13)</f>
        <v>0</v>
      </c>
      <c r="AM13" s="31">
        <f t="shared" si="1"/>
      </c>
      <c r="AN13" s="31">
        <f t="shared" si="1"/>
      </c>
      <c r="AO13" s="31">
        <f t="shared" si="1"/>
      </c>
      <c r="AP13" s="31">
        <f t="shared" si="1"/>
      </c>
      <c r="AQ13" s="31">
        <f t="shared" si="1"/>
      </c>
      <c r="AR13" s="31">
        <f t="shared" si="1"/>
      </c>
      <c r="AS13" s="31">
        <f t="shared" si="1"/>
      </c>
    </row>
    <row r="14" spans="1:45" ht="15">
      <c r="A14" s="27" t="s">
        <v>155</v>
      </c>
      <c r="B14" s="26" t="s">
        <v>70</v>
      </c>
      <c r="C14" s="44"/>
      <c r="D14" s="44"/>
      <c r="E14" s="45">
        <v>38.45</v>
      </c>
      <c r="F14" s="44"/>
      <c r="G14" s="46"/>
      <c r="H14" s="46"/>
      <c r="I14" s="46"/>
      <c r="J14" s="46"/>
      <c r="K14" s="46">
        <v>48.82</v>
      </c>
      <c r="L14" s="44"/>
      <c r="M14" s="44"/>
      <c r="N14" s="44"/>
      <c r="O14" s="46"/>
      <c r="P14" s="46"/>
      <c r="Q14" s="46"/>
      <c r="R14" s="46"/>
      <c r="S14" s="46">
        <v>36.26</v>
      </c>
      <c r="T14" s="47"/>
      <c r="U14" s="47"/>
      <c r="V14" s="47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7"/>
      <c r="AL14" s="48">
        <f t="shared" si="2"/>
        <v>123.53</v>
      </c>
      <c r="AM14" s="31">
        <f aca="true" t="shared" si="3" ref="AM14:AS23">IF(ISNUMBER(LARGE($C14:$AK14,AM$3)),LARGE($C14:$AK14,AM$3),"")</f>
        <v>48.82</v>
      </c>
      <c r="AN14" s="31">
        <f t="shared" si="3"/>
        <v>38.45</v>
      </c>
      <c r="AO14" s="31">
        <f t="shared" si="3"/>
        <v>36.26</v>
      </c>
      <c r="AP14" s="31">
        <f t="shared" si="3"/>
      </c>
      <c r="AQ14" s="31">
        <f t="shared" si="3"/>
      </c>
      <c r="AR14" s="31">
        <f t="shared" si="3"/>
      </c>
      <c r="AS14" s="31">
        <f t="shared" si="3"/>
      </c>
    </row>
    <row r="15" spans="1:45" ht="15">
      <c r="A15" s="35" t="s">
        <v>13</v>
      </c>
      <c r="B15" s="36" t="s">
        <v>78</v>
      </c>
      <c r="C15" s="44"/>
      <c r="D15" s="44"/>
      <c r="E15" s="45"/>
      <c r="F15" s="44"/>
      <c r="G15" s="46"/>
      <c r="H15" s="46"/>
      <c r="I15" s="46"/>
      <c r="J15" s="46"/>
      <c r="K15" s="46"/>
      <c r="L15" s="44"/>
      <c r="M15" s="44"/>
      <c r="N15" s="44"/>
      <c r="O15" s="46"/>
      <c r="P15" s="46"/>
      <c r="Q15" s="46"/>
      <c r="R15" s="46"/>
      <c r="S15" s="46"/>
      <c r="T15" s="47"/>
      <c r="U15" s="47"/>
      <c r="V15" s="47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7"/>
      <c r="AL15" s="48">
        <f t="shared" si="2"/>
        <v>0</v>
      </c>
      <c r="AM15" s="31">
        <f t="shared" si="3"/>
      </c>
      <c r="AN15" s="31">
        <f t="shared" si="3"/>
      </c>
      <c r="AO15" s="31">
        <f t="shared" si="3"/>
      </c>
      <c r="AP15" s="31">
        <f t="shared" si="3"/>
      </c>
      <c r="AQ15" s="31">
        <f t="shared" si="3"/>
      </c>
      <c r="AR15" s="31">
        <f t="shared" si="3"/>
      </c>
      <c r="AS15" s="31">
        <f t="shared" si="3"/>
      </c>
    </row>
    <row r="16" spans="1:45" ht="15">
      <c r="A16" s="27" t="s">
        <v>214</v>
      </c>
      <c r="B16" s="26" t="s">
        <v>71</v>
      </c>
      <c r="C16" s="44">
        <v>85.91</v>
      </c>
      <c r="D16" s="44">
        <v>77.21</v>
      </c>
      <c r="E16" s="45">
        <v>58.88</v>
      </c>
      <c r="F16" s="44">
        <v>66.819</v>
      </c>
      <c r="G16" s="46">
        <v>70.002</v>
      </c>
      <c r="H16" s="46"/>
      <c r="I16" s="46"/>
      <c r="J16" s="46"/>
      <c r="K16" s="46">
        <v>84.19</v>
      </c>
      <c r="L16" s="44"/>
      <c r="M16" s="44"/>
      <c r="N16" s="44">
        <v>76.65</v>
      </c>
      <c r="O16" s="46">
        <v>74.87</v>
      </c>
      <c r="P16" s="46"/>
      <c r="Q16" s="46"/>
      <c r="R16" s="46">
        <v>77.78</v>
      </c>
      <c r="S16" s="46">
        <v>83.35</v>
      </c>
      <c r="T16" s="47"/>
      <c r="U16" s="47">
        <v>82.45</v>
      </c>
      <c r="V16" s="46">
        <v>71.52</v>
      </c>
      <c r="W16" s="44">
        <v>71.04</v>
      </c>
      <c r="X16" s="46"/>
      <c r="Y16" s="46">
        <v>88.72</v>
      </c>
      <c r="Z16" s="46"/>
      <c r="AA16" s="46"/>
      <c r="AB16" s="46"/>
      <c r="AC16" s="46">
        <v>74.75</v>
      </c>
      <c r="AD16" s="46"/>
      <c r="AE16" s="46"/>
      <c r="AF16" s="46"/>
      <c r="AG16" s="46"/>
      <c r="AH16" s="46"/>
      <c r="AI16" s="46"/>
      <c r="AJ16" s="47"/>
      <c r="AK16" s="47"/>
      <c r="AL16" s="48">
        <f t="shared" si="2"/>
        <v>579.61</v>
      </c>
      <c r="AM16" s="31">
        <f t="shared" si="3"/>
        <v>88.72</v>
      </c>
      <c r="AN16" s="31">
        <f t="shared" si="3"/>
        <v>85.91</v>
      </c>
      <c r="AO16" s="31">
        <f t="shared" si="3"/>
        <v>84.19</v>
      </c>
      <c r="AP16" s="31">
        <f t="shared" si="3"/>
        <v>83.35</v>
      </c>
      <c r="AQ16" s="31">
        <f t="shared" si="3"/>
        <v>82.45</v>
      </c>
      <c r="AR16" s="31">
        <f t="shared" si="3"/>
        <v>77.78</v>
      </c>
      <c r="AS16" s="31">
        <f t="shared" si="3"/>
        <v>77.21</v>
      </c>
    </row>
    <row r="17" spans="1:45" ht="15">
      <c r="A17" s="27" t="s">
        <v>14</v>
      </c>
      <c r="B17" s="26" t="s">
        <v>79</v>
      </c>
      <c r="C17" s="44"/>
      <c r="D17" s="44"/>
      <c r="E17" s="45"/>
      <c r="F17" s="44">
        <v>18.937</v>
      </c>
      <c r="G17" s="46"/>
      <c r="H17" s="46"/>
      <c r="I17" s="46"/>
      <c r="J17" s="46"/>
      <c r="K17" s="46"/>
      <c r="L17" s="44"/>
      <c r="M17" s="44"/>
      <c r="N17" s="44"/>
      <c r="O17" s="46"/>
      <c r="P17" s="46"/>
      <c r="Q17" s="46"/>
      <c r="R17" s="46"/>
      <c r="S17" s="46"/>
      <c r="T17" s="47"/>
      <c r="U17" s="47"/>
      <c r="V17" s="46"/>
      <c r="W17" s="44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7"/>
      <c r="AK17" s="47"/>
      <c r="AL17" s="48">
        <f t="shared" si="2"/>
        <v>18.937</v>
      </c>
      <c r="AM17" s="31">
        <f t="shared" si="3"/>
        <v>18.937</v>
      </c>
      <c r="AN17" s="31">
        <f t="shared" si="3"/>
      </c>
      <c r="AO17" s="31">
        <f t="shared" si="3"/>
      </c>
      <c r="AP17" s="31">
        <f t="shared" si="3"/>
      </c>
      <c r="AQ17" s="31">
        <f t="shared" si="3"/>
      </c>
      <c r="AR17" s="31">
        <f t="shared" si="3"/>
      </c>
      <c r="AS17" s="31">
        <f t="shared" si="3"/>
      </c>
    </row>
    <row r="18" spans="1:45" ht="15">
      <c r="A18" s="35" t="s">
        <v>464</v>
      </c>
      <c r="B18" s="36" t="s">
        <v>76</v>
      </c>
      <c r="C18" s="44"/>
      <c r="D18" s="44"/>
      <c r="E18" s="45"/>
      <c r="F18" s="44"/>
      <c r="G18" s="46"/>
      <c r="H18" s="46"/>
      <c r="I18" s="46"/>
      <c r="J18" s="46"/>
      <c r="K18" s="46"/>
      <c r="L18" s="44"/>
      <c r="M18" s="44"/>
      <c r="N18" s="44"/>
      <c r="O18" s="46"/>
      <c r="P18" s="46"/>
      <c r="Q18" s="46"/>
      <c r="R18" s="46"/>
      <c r="S18" s="46"/>
      <c r="T18" s="47">
        <v>25.32</v>
      </c>
      <c r="U18" s="47"/>
      <c r="V18" s="46"/>
      <c r="W18" s="44"/>
      <c r="X18" s="46"/>
      <c r="Y18" s="46"/>
      <c r="Z18" s="46">
        <v>6.93</v>
      </c>
      <c r="AA18" s="46"/>
      <c r="AB18" s="46"/>
      <c r="AC18" s="46"/>
      <c r="AD18" s="46"/>
      <c r="AE18" s="46"/>
      <c r="AF18" s="46"/>
      <c r="AG18" s="46"/>
      <c r="AH18" s="46"/>
      <c r="AI18" s="46"/>
      <c r="AJ18" s="47"/>
      <c r="AK18" s="47"/>
      <c r="AL18" s="48">
        <f t="shared" si="2"/>
        <v>32.25</v>
      </c>
      <c r="AM18" s="31">
        <f t="shared" si="3"/>
        <v>25.32</v>
      </c>
      <c r="AN18" s="31">
        <f t="shared" si="3"/>
        <v>6.93</v>
      </c>
      <c r="AO18" s="31">
        <f t="shared" si="3"/>
      </c>
      <c r="AP18" s="31">
        <f t="shared" si="3"/>
      </c>
      <c r="AQ18" s="31">
        <f t="shared" si="3"/>
      </c>
      <c r="AR18" s="31">
        <f t="shared" si="3"/>
      </c>
      <c r="AS18" s="31">
        <f t="shared" si="3"/>
      </c>
    </row>
    <row r="19" spans="1:45" ht="15">
      <c r="A19" s="27" t="s">
        <v>15</v>
      </c>
      <c r="B19" s="26" t="s">
        <v>74</v>
      </c>
      <c r="C19" s="44">
        <v>81.43</v>
      </c>
      <c r="D19" s="44">
        <v>62.1</v>
      </c>
      <c r="E19" s="45">
        <v>58.63</v>
      </c>
      <c r="F19" s="44">
        <v>61.876</v>
      </c>
      <c r="G19" s="46">
        <v>57.176</v>
      </c>
      <c r="H19" s="46"/>
      <c r="I19" s="46">
        <v>64.141</v>
      </c>
      <c r="J19" s="46">
        <v>72.63</v>
      </c>
      <c r="K19" s="46">
        <v>43.37</v>
      </c>
      <c r="L19" s="44"/>
      <c r="M19" s="44">
        <v>69.36</v>
      </c>
      <c r="N19" s="44"/>
      <c r="O19" s="46">
        <v>58.957</v>
      </c>
      <c r="P19" s="46">
        <v>74.49</v>
      </c>
      <c r="Q19" s="46"/>
      <c r="R19" s="46">
        <v>64.89</v>
      </c>
      <c r="S19" s="46">
        <v>78.9</v>
      </c>
      <c r="T19" s="47">
        <v>76.68</v>
      </c>
      <c r="U19" s="47"/>
      <c r="V19" s="46">
        <v>59.56</v>
      </c>
      <c r="W19" s="44"/>
      <c r="X19" s="46">
        <v>77.6</v>
      </c>
      <c r="Y19" s="46">
        <v>26.15</v>
      </c>
      <c r="Z19" s="46">
        <v>56.56</v>
      </c>
      <c r="AA19" s="46">
        <v>27.52</v>
      </c>
      <c r="AB19" s="46"/>
      <c r="AC19" s="46">
        <v>54.21</v>
      </c>
      <c r="AD19" s="46"/>
      <c r="AE19" s="46"/>
      <c r="AF19" s="46">
        <v>74.63</v>
      </c>
      <c r="AG19" s="46"/>
      <c r="AH19" s="46">
        <v>78.03</v>
      </c>
      <c r="AI19" s="46"/>
      <c r="AJ19" s="47"/>
      <c r="AK19" s="47"/>
      <c r="AL19" s="48">
        <f aca="true" t="shared" si="4" ref="AL19:AL66">SUM(AM19:AS19)</f>
        <v>541.76</v>
      </c>
      <c r="AM19" s="31">
        <f t="shared" si="3"/>
        <v>81.43</v>
      </c>
      <c r="AN19" s="31">
        <f t="shared" si="3"/>
        <v>78.9</v>
      </c>
      <c r="AO19" s="31">
        <f t="shared" si="3"/>
        <v>78.03</v>
      </c>
      <c r="AP19" s="31">
        <f t="shared" si="3"/>
        <v>77.6</v>
      </c>
      <c r="AQ19" s="31">
        <f t="shared" si="3"/>
        <v>76.68</v>
      </c>
      <c r="AR19" s="31">
        <f t="shared" si="3"/>
        <v>74.63</v>
      </c>
      <c r="AS19" s="31">
        <f t="shared" si="3"/>
        <v>74.49</v>
      </c>
    </row>
    <row r="20" spans="1:45" ht="15">
      <c r="A20" s="27" t="s">
        <v>17</v>
      </c>
      <c r="B20" s="26" t="s">
        <v>70</v>
      </c>
      <c r="C20" s="44"/>
      <c r="D20" s="44"/>
      <c r="E20" s="45">
        <v>3.14</v>
      </c>
      <c r="F20" s="44"/>
      <c r="G20" s="46"/>
      <c r="H20" s="46"/>
      <c r="I20" s="46"/>
      <c r="J20" s="46">
        <v>4.55</v>
      </c>
      <c r="K20" s="46"/>
      <c r="L20" s="44">
        <v>15.81</v>
      </c>
      <c r="M20" s="44"/>
      <c r="N20" s="44"/>
      <c r="O20" s="46">
        <v>5.519</v>
      </c>
      <c r="P20" s="46">
        <v>17.87</v>
      </c>
      <c r="Q20" s="46"/>
      <c r="R20" s="46"/>
      <c r="S20" s="46"/>
      <c r="T20" s="47">
        <v>33.43</v>
      </c>
      <c r="U20" s="47"/>
      <c r="V20" s="49"/>
      <c r="W20" s="44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7"/>
      <c r="AL20" s="48">
        <f t="shared" si="4"/>
        <v>80.319</v>
      </c>
      <c r="AM20" s="31">
        <f t="shared" si="3"/>
        <v>33.43</v>
      </c>
      <c r="AN20" s="31">
        <f t="shared" si="3"/>
        <v>17.87</v>
      </c>
      <c r="AO20" s="31">
        <f t="shared" si="3"/>
        <v>15.81</v>
      </c>
      <c r="AP20" s="31">
        <f t="shared" si="3"/>
        <v>5.519</v>
      </c>
      <c r="AQ20" s="31">
        <f t="shared" si="3"/>
        <v>4.55</v>
      </c>
      <c r="AR20" s="31">
        <f t="shared" si="3"/>
        <v>3.14</v>
      </c>
      <c r="AS20" s="31">
        <f t="shared" si="3"/>
      </c>
    </row>
    <row r="21" spans="1:45" ht="15">
      <c r="A21" s="35" t="s">
        <v>16</v>
      </c>
      <c r="B21" s="36" t="s">
        <v>104</v>
      </c>
      <c r="C21" s="44"/>
      <c r="D21" s="44"/>
      <c r="E21" s="45"/>
      <c r="F21" s="44"/>
      <c r="G21" s="46"/>
      <c r="H21" s="46"/>
      <c r="I21" s="46"/>
      <c r="J21" s="46"/>
      <c r="K21" s="46"/>
      <c r="L21" s="44"/>
      <c r="M21" s="44"/>
      <c r="N21" s="44"/>
      <c r="O21" s="46"/>
      <c r="P21" s="46"/>
      <c r="Q21" s="46"/>
      <c r="R21" s="46"/>
      <c r="S21" s="46"/>
      <c r="T21" s="47"/>
      <c r="U21" s="47"/>
      <c r="V21" s="49"/>
      <c r="W21" s="44"/>
      <c r="X21" s="46"/>
      <c r="Y21" s="46"/>
      <c r="Z21" s="46"/>
      <c r="AA21" s="46"/>
      <c r="AB21" s="46"/>
      <c r="AC21" s="46"/>
      <c r="AD21" s="46"/>
      <c r="AE21" s="49"/>
      <c r="AF21" s="49"/>
      <c r="AG21" s="46"/>
      <c r="AH21" s="46"/>
      <c r="AI21" s="46"/>
      <c r="AJ21" s="46"/>
      <c r="AK21" s="50"/>
      <c r="AL21" s="48">
        <f t="shared" si="4"/>
        <v>0</v>
      </c>
      <c r="AM21" s="31">
        <f t="shared" si="3"/>
      </c>
      <c r="AN21" s="31">
        <f t="shared" si="3"/>
      </c>
      <c r="AO21" s="31">
        <f t="shared" si="3"/>
      </c>
      <c r="AP21" s="31">
        <f t="shared" si="3"/>
      </c>
      <c r="AQ21" s="31">
        <f t="shared" si="3"/>
      </c>
      <c r="AR21" s="31">
        <f t="shared" si="3"/>
      </c>
      <c r="AS21" s="31">
        <f t="shared" si="3"/>
      </c>
    </row>
    <row r="22" spans="1:45" ht="15">
      <c r="A22" s="35" t="s">
        <v>83</v>
      </c>
      <c r="B22" s="36" t="s">
        <v>78</v>
      </c>
      <c r="C22" s="44"/>
      <c r="D22" s="44"/>
      <c r="E22" s="45">
        <v>4.4</v>
      </c>
      <c r="F22" s="44"/>
      <c r="G22" s="46"/>
      <c r="H22" s="46"/>
      <c r="I22" s="46"/>
      <c r="J22" s="46">
        <v>11.64</v>
      </c>
      <c r="K22" s="46"/>
      <c r="L22" s="44"/>
      <c r="M22" s="44"/>
      <c r="N22" s="44"/>
      <c r="O22" s="46"/>
      <c r="P22" s="46"/>
      <c r="Q22" s="46"/>
      <c r="R22" s="46"/>
      <c r="S22" s="46"/>
      <c r="T22" s="47"/>
      <c r="U22" s="47"/>
      <c r="V22" s="49"/>
      <c r="W22" s="44"/>
      <c r="X22" s="46"/>
      <c r="Y22" s="46"/>
      <c r="Z22" s="46"/>
      <c r="AA22" s="46"/>
      <c r="AB22" s="46"/>
      <c r="AC22" s="46"/>
      <c r="AD22" s="46">
        <v>21</v>
      </c>
      <c r="AE22" s="49"/>
      <c r="AF22" s="49"/>
      <c r="AG22" s="46"/>
      <c r="AH22" s="46"/>
      <c r="AI22" s="46"/>
      <c r="AJ22" s="46"/>
      <c r="AK22" s="50"/>
      <c r="AL22" s="48">
        <f t="shared" si="4"/>
        <v>37.04</v>
      </c>
      <c r="AM22" s="31">
        <f t="shared" si="3"/>
        <v>21</v>
      </c>
      <c r="AN22" s="31">
        <f t="shared" si="3"/>
        <v>11.64</v>
      </c>
      <c r="AO22" s="31">
        <f t="shared" si="3"/>
        <v>4.4</v>
      </c>
      <c r="AP22" s="31">
        <f t="shared" si="3"/>
      </c>
      <c r="AQ22" s="31">
        <f t="shared" si="3"/>
      </c>
      <c r="AR22" s="31">
        <f t="shared" si="3"/>
      </c>
      <c r="AS22" s="31">
        <f t="shared" si="3"/>
      </c>
    </row>
    <row r="23" spans="1:45" ht="15">
      <c r="A23" s="35" t="s">
        <v>19</v>
      </c>
      <c r="B23" s="36" t="s">
        <v>104</v>
      </c>
      <c r="C23" s="44"/>
      <c r="D23" s="44"/>
      <c r="E23" s="45"/>
      <c r="F23" s="44"/>
      <c r="G23" s="46"/>
      <c r="H23" s="46"/>
      <c r="I23" s="46"/>
      <c r="J23" s="46"/>
      <c r="K23" s="46"/>
      <c r="L23" s="44"/>
      <c r="M23" s="44"/>
      <c r="N23" s="44"/>
      <c r="O23" s="46"/>
      <c r="P23" s="46"/>
      <c r="Q23" s="46"/>
      <c r="R23" s="46"/>
      <c r="S23" s="46"/>
      <c r="T23" s="47"/>
      <c r="U23" s="47"/>
      <c r="V23" s="49"/>
      <c r="W23" s="44"/>
      <c r="X23" s="46"/>
      <c r="Y23" s="46"/>
      <c r="Z23" s="46"/>
      <c r="AA23" s="46"/>
      <c r="AB23" s="46"/>
      <c r="AC23" s="46"/>
      <c r="AD23" s="46"/>
      <c r="AE23" s="49"/>
      <c r="AF23" s="49"/>
      <c r="AG23" s="46"/>
      <c r="AH23" s="46"/>
      <c r="AI23" s="46"/>
      <c r="AJ23" s="46"/>
      <c r="AK23" s="50"/>
      <c r="AL23" s="48">
        <f t="shared" si="4"/>
        <v>0</v>
      </c>
      <c r="AM23" s="31">
        <f t="shared" si="3"/>
      </c>
      <c r="AN23" s="31">
        <f t="shared" si="3"/>
      </c>
      <c r="AO23" s="31">
        <f t="shared" si="3"/>
      </c>
      <c r="AP23" s="31">
        <f t="shared" si="3"/>
      </c>
      <c r="AQ23" s="31">
        <f t="shared" si="3"/>
      </c>
      <c r="AR23" s="31">
        <f t="shared" si="3"/>
      </c>
      <c r="AS23" s="31">
        <f t="shared" si="3"/>
      </c>
    </row>
    <row r="24" spans="1:45" ht="15">
      <c r="A24" s="27" t="s">
        <v>20</v>
      </c>
      <c r="B24" s="26" t="s">
        <v>72</v>
      </c>
      <c r="C24" s="44"/>
      <c r="D24" s="44"/>
      <c r="E24" s="45"/>
      <c r="F24" s="44">
        <v>1.282</v>
      </c>
      <c r="G24" s="46"/>
      <c r="H24" s="46"/>
      <c r="I24" s="46"/>
      <c r="J24" s="46"/>
      <c r="K24" s="46"/>
      <c r="L24" s="44"/>
      <c r="M24" s="44"/>
      <c r="N24" s="44"/>
      <c r="O24" s="46"/>
      <c r="P24" s="46"/>
      <c r="Q24" s="46"/>
      <c r="R24" s="46"/>
      <c r="S24" s="46"/>
      <c r="T24" s="47"/>
      <c r="U24" s="47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7"/>
      <c r="AL24" s="48">
        <f t="shared" si="4"/>
        <v>1.282</v>
      </c>
      <c r="AM24" s="31">
        <f aca="true" t="shared" si="5" ref="AM24:AS33">IF(ISNUMBER(LARGE($C24:$AK24,AM$3)),LARGE($C24:$AK24,AM$3),"")</f>
        <v>1.282</v>
      </c>
      <c r="AN24" s="31">
        <f t="shared" si="5"/>
      </c>
      <c r="AO24" s="31">
        <f t="shared" si="5"/>
      </c>
      <c r="AP24" s="31">
        <f t="shared" si="5"/>
      </c>
      <c r="AQ24" s="31">
        <f t="shared" si="5"/>
      </c>
      <c r="AR24" s="31">
        <f t="shared" si="5"/>
      </c>
      <c r="AS24" s="31">
        <f t="shared" si="5"/>
      </c>
    </row>
    <row r="25" spans="1:45" ht="15">
      <c r="A25" s="35" t="s">
        <v>21</v>
      </c>
      <c r="B25" s="36" t="s">
        <v>76</v>
      </c>
      <c r="C25" s="44"/>
      <c r="D25" s="44"/>
      <c r="E25" s="45"/>
      <c r="F25" s="44"/>
      <c r="G25" s="46"/>
      <c r="H25" s="46"/>
      <c r="I25" s="46"/>
      <c r="J25" s="46"/>
      <c r="K25" s="46"/>
      <c r="L25" s="44"/>
      <c r="M25" s="44"/>
      <c r="N25" s="44"/>
      <c r="O25" s="46"/>
      <c r="P25" s="46"/>
      <c r="Q25" s="46"/>
      <c r="R25" s="46"/>
      <c r="S25" s="46"/>
      <c r="T25" s="47"/>
      <c r="U25" s="47"/>
      <c r="V25" s="49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7"/>
      <c r="AL25" s="48">
        <f t="shared" si="4"/>
        <v>0</v>
      </c>
      <c r="AM25" s="31">
        <f t="shared" si="5"/>
      </c>
      <c r="AN25" s="31">
        <f t="shared" si="5"/>
      </c>
      <c r="AO25" s="31">
        <f t="shared" si="5"/>
      </c>
      <c r="AP25" s="31">
        <f t="shared" si="5"/>
      </c>
      <c r="AQ25" s="31">
        <f t="shared" si="5"/>
      </c>
      <c r="AR25" s="31">
        <f t="shared" si="5"/>
      </c>
      <c r="AS25" s="31">
        <f t="shared" si="5"/>
      </c>
    </row>
    <row r="26" spans="1:45" ht="15">
      <c r="A26" s="27" t="s">
        <v>530</v>
      </c>
      <c r="B26" s="36"/>
      <c r="C26" s="44">
        <v>81</v>
      </c>
      <c r="D26" s="44">
        <v>73.24</v>
      </c>
      <c r="E26" s="45"/>
      <c r="F26" s="44"/>
      <c r="G26" s="46"/>
      <c r="H26" s="46"/>
      <c r="I26" s="46"/>
      <c r="J26" s="46"/>
      <c r="K26" s="46"/>
      <c r="L26" s="44"/>
      <c r="M26" s="44"/>
      <c r="N26" s="44"/>
      <c r="O26" s="46"/>
      <c r="P26" s="46"/>
      <c r="Q26" s="46"/>
      <c r="R26" s="46"/>
      <c r="S26" s="46"/>
      <c r="T26" s="47"/>
      <c r="U26" s="47"/>
      <c r="V26" s="49"/>
      <c r="W26" s="46"/>
      <c r="X26" s="46"/>
      <c r="Y26" s="46"/>
      <c r="Z26" s="46"/>
      <c r="AA26" s="46"/>
      <c r="AB26" s="46"/>
      <c r="AC26" s="46">
        <v>80.23</v>
      </c>
      <c r="AD26" s="46"/>
      <c r="AE26" s="46"/>
      <c r="AF26" s="46"/>
      <c r="AG26" s="46"/>
      <c r="AH26" s="46">
        <v>88.78</v>
      </c>
      <c r="AI26" s="46"/>
      <c r="AJ26" s="46"/>
      <c r="AK26" s="47"/>
      <c r="AL26" s="48">
        <f t="shared" si="4"/>
        <v>323.25</v>
      </c>
      <c r="AM26" s="31">
        <f t="shared" si="5"/>
        <v>88.78</v>
      </c>
      <c r="AN26" s="31">
        <f t="shared" si="5"/>
        <v>81</v>
      </c>
      <c r="AO26" s="31">
        <f t="shared" si="5"/>
        <v>80.23</v>
      </c>
      <c r="AP26" s="31">
        <f t="shared" si="5"/>
        <v>73.24</v>
      </c>
      <c r="AQ26" s="31">
        <f t="shared" si="5"/>
      </c>
      <c r="AR26" s="31">
        <f t="shared" si="5"/>
      </c>
      <c r="AS26" s="31">
        <f t="shared" si="5"/>
      </c>
    </row>
    <row r="27" spans="1:45" ht="15">
      <c r="A27" s="35" t="s">
        <v>260</v>
      </c>
      <c r="B27" s="36" t="s">
        <v>104</v>
      </c>
      <c r="C27" s="44"/>
      <c r="D27" s="44"/>
      <c r="E27" s="45"/>
      <c r="F27" s="44"/>
      <c r="G27" s="46">
        <v>27.603</v>
      </c>
      <c r="H27" s="46"/>
      <c r="I27" s="46"/>
      <c r="J27" s="46"/>
      <c r="K27" s="46">
        <v>29.09</v>
      </c>
      <c r="L27" s="44"/>
      <c r="M27" s="44"/>
      <c r="N27" s="44"/>
      <c r="O27" s="46"/>
      <c r="P27" s="46"/>
      <c r="Q27" s="46"/>
      <c r="R27" s="46">
        <v>30.66</v>
      </c>
      <c r="S27" s="46">
        <v>50.65</v>
      </c>
      <c r="T27" s="47"/>
      <c r="U27" s="47"/>
      <c r="V27" s="49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7"/>
      <c r="AL27" s="48">
        <f t="shared" si="4"/>
        <v>138.00300000000001</v>
      </c>
      <c r="AM27" s="31">
        <f t="shared" si="5"/>
        <v>50.65</v>
      </c>
      <c r="AN27" s="31">
        <f t="shared" si="5"/>
        <v>30.66</v>
      </c>
      <c r="AO27" s="31">
        <f t="shared" si="5"/>
        <v>29.09</v>
      </c>
      <c r="AP27" s="31">
        <f t="shared" si="5"/>
        <v>27.603</v>
      </c>
      <c r="AQ27" s="31">
        <f t="shared" si="5"/>
      </c>
      <c r="AR27" s="31">
        <f t="shared" si="5"/>
      </c>
      <c r="AS27" s="31">
        <f t="shared" si="5"/>
      </c>
    </row>
    <row r="28" spans="1:45" ht="15">
      <c r="A28" s="35" t="s">
        <v>23</v>
      </c>
      <c r="B28" s="36" t="s">
        <v>78</v>
      </c>
      <c r="C28" s="44">
        <v>97.06</v>
      </c>
      <c r="D28" s="44">
        <v>24.95</v>
      </c>
      <c r="E28" s="45">
        <v>18.02</v>
      </c>
      <c r="F28" s="44">
        <v>14.983</v>
      </c>
      <c r="G28" s="46">
        <v>20.002</v>
      </c>
      <c r="H28" s="46"/>
      <c r="I28" s="46"/>
      <c r="J28" s="46">
        <v>48.52</v>
      </c>
      <c r="K28" s="46"/>
      <c r="L28" s="44">
        <v>53.47</v>
      </c>
      <c r="M28" s="44"/>
      <c r="N28" s="44"/>
      <c r="O28" s="46">
        <v>20.45</v>
      </c>
      <c r="P28" s="46">
        <v>43.17</v>
      </c>
      <c r="Q28" s="46"/>
      <c r="R28" s="46">
        <v>25.16</v>
      </c>
      <c r="S28" s="46">
        <v>29.48</v>
      </c>
      <c r="T28" s="47">
        <v>57.31</v>
      </c>
      <c r="U28" s="47"/>
      <c r="V28" s="46">
        <v>17.7</v>
      </c>
      <c r="W28" s="46"/>
      <c r="X28" s="46">
        <v>59.52</v>
      </c>
      <c r="Y28" s="46"/>
      <c r="Z28" s="46">
        <v>34.34</v>
      </c>
      <c r="AA28" s="46">
        <v>27.45</v>
      </c>
      <c r="AB28" s="46"/>
      <c r="AC28" s="46"/>
      <c r="AD28" s="46">
        <v>57</v>
      </c>
      <c r="AE28" s="46"/>
      <c r="AF28" s="46"/>
      <c r="AG28" s="46"/>
      <c r="AH28" s="46"/>
      <c r="AI28" s="46"/>
      <c r="AJ28" s="47"/>
      <c r="AK28" s="47"/>
      <c r="AL28" s="48">
        <f t="shared" si="4"/>
        <v>416.05</v>
      </c>
      <c r="AM28" s="31">
        <f t="shared" si="5"/>
        <v>97.06</v>
      </c>
      <c r="AN28" s="31">
        <f t="shared" si="5"/>
        <v>59.52</v>
      </c>
      <c r="AO28" s="31">
        <f t="shared" si="5"/>
        <v>57.31</v>
      </c>
      <c r="AP28" s="31">
        <f t="shared" si="5"/>
        <v>57</v>
      </c>
      <c r="AQ28" s="31">
        <f t="shared" si="5"/>
        <v>53.47</v>
      </c>
      <c r="AR28" s="31">
        <f t="shared" si="5"/>
        <v>48.52</v>
      </c>
      <c r="AS28" s="31">
        <f t="shared" si="5"/>
        <v>43.17</v>
      </c>
    </row>
    <row r="29" spans="1:45" ht="15">
      <c r="A29" s="27" t="s">
        <v>73</v>
      </c>
      <c r="B29" s="26" t="s">
        <v>71</v>
      </c>
      <c r="C29" s="44">
        <v>85.78</v>
      </c>
      <c r="D29" s="44">
        <v>73.13</v>
      </c>
      <c r="E29" s="45">
        <v>62.79</v>
      </c>
      <c r="F29" s="44">
        <v>71.198</v>
      </c>
      <c r="G29" s="46">
        <v>60.501</v>
      </c>
      <c r="H29" s="46"/>
      <c r="I29" s="46"/>
      <c r="J29" s="46"/>
      <c r="K29" s="46"/>
      <c r="L29" s="44"/>
      <c r="M29" s="44">
        <v>59.03</v>
      </c>
      <c r="N29" s="44"/>
      <c r="O29" s="46">
        <v>66.226</v>
      </c>
      <c r="P29" s="46"/>
      <c r="Q29" s="46">
        <v>77.9</v>
      </c>
      <c r="R29" s="46">
        <v>77.11</v>
      </c>
      <c r="S29" s="46">
        <v>85.77</v>
      </c>
      <c r="T29" s="47">
        <v>86.59</v>
      </c>
      <c r="U29" s="47">
        <v>69.82</v>
      </c>
      <c r="V29" s="46"/>
      <c r="W29" s="46">
        <v>65.66</v>
      </c>
      <c r="X29" s="46"/>
      <c r="Y29" s="46">
        <v>26</v>
      </c>
      <c r="Z29" s="46">
        <v>80.26</v>
      </c>
      <c r="AA29" s="46">
        <v>64.72</v>
      </c>
      <c r="AB29" s="46"/>
      <c r="AC29" s="46">
        <v>69.27</v>
      </c>
      <c r="AD29" s="46"/>
      <c r="AE29" s="46"/>
      <c r="AF29" s="46">
        <v>92.27</v>
      </c>
      <c r="AG29" s="46"/>
      <c r="AH29" s="46">
        <v>74.02</v>
      </c>
      <c r="AI29" s="46"/>
      <c r="AJ29" s="46"/>
      <c r="AK29" s="47"/>
      <c r="AL29" s="48">
        <f t="shared" si="4"/>
        <v>585.68</v>
      </c>
      <c r="AM29" s="31">
        <f t="shared" si="5"/>
        <v>92.27</v>
      </c>
      <c r="AN29" s="31">
        <f t="shared" si="5"/>
        <v>86.59</v>
      </c>
      <c r="AO29" s="31">
        <f t="shared" si="5"/>
        <v>85.78</v>
      </c>
      <c r="AP29" s="31">
        <f t="shared" si="5"/>
        <v>85.77</v>
      </c>
      <c r="AQ29" s="31">
        <f t="shared" si="5"/>
        <v>80.26</v>
      </c>
      <c r="AR29" s="31">
        <f t="shared" si="5"/>
        <v>77.9</v>
      </c>
      <c r="AS29" s="31">
        <f t="shared" si="5"/>
        <v>77.11</v>
      </c>
    </row>
    <row r="30" spans="1:45" ht="15">
      <c r="A30" s="27" t="s">
        <v>25</v>
      </c>
      <c r="B30" s="26" t="s">
        <v>72</v>
      </c>
      <c r="C30" s="44">
        <v>51.303</v>
      </c>
      <c r="D30" s="44"/>
      <c r="E30" s="45"/>
      <c r="F30" s="44"/>
      <c r="G30" s="46"/>
      <c r="H30" s="46"/>
      <c r="I30" s="46"/>
      <c r="J30" s="46"/>
      <c r="K30" s="46"/>
      <c r="L30" s="44"/>
      <c r="M30" s="44"/>
      <c r="N30" s="44"/>
      <c r="O30" s="46"/>
      <c r="P30" s="46"/>
      <c r="Q30" s="46"/>
      <c r="R30" s="46"/>
      <c r="S30" s="46"/>
      <c r="T30" s="47"/>
      <c r="U30" s="47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9"/>
      <c r="AH30" s="49"/>
      <c r="AI30" s="46"/>
      <c r="AJ30" s="46"/>
      <c r="AK30" s="47"/>
      <c r="AL30" s="48">
        <f t="shared" si="4"/>
        <v>51.303</v>
      </c>
      <c r="AM30" s="31">
        <f t="shared" si="5"/>
        <v>51.303</v>
      </c>
      <c r="AN30" s="31">
        <f t="shared" si="5"/>
      </c>
      <c r="AO30" s="31">
        <f t="shared" si="5"/>
      </c>
      <c r="AP30" s="31">
        <f t="shared" si="5"/>
      </c>
      <c r="AQ30" s="31">
        <f t="shared" si="5"/>
      </c>
      <c r="AR30" s="31">
        <f t="shared" si="5"/>
      </c>
      <c r="AS30" s="31">
        <f t="shared" si="5"/>
      </c>
    </row>
    <row r="31" spans="1:45" ht="15">
      <c r="A31" s="35" t="s">
        <v>493</v>
      </c>
      <c r="B31" s="36" t="s">
        <v>76</v>
      </c>
      <c r="C31" s="44">
        <v>25.44</v>
      </c>
      <c r="D31" s="44">
        <v>27.42</v>
      </c>
      <c r="E31" s="45"/>
      <c r="F31" s="44"/>
      <c r="G31" s="46"/>
      <c r="H31" s="46"/>
      <c r="I31" s="46"/>
      <c r="J31" s="46"/>
      <c r="K31" s="46"/>
      <c r="L31" s="44"/>
      <c r="M31" s="44"/>
      <c r="N31" s="44"/>
      <c r="O31" s="46"/>
      <c r="P31" s="46"/>
      <c r="Q31" s="46"/>
      <c r="R31" s="46"/>
      <c r="S31" s="46"/>
      <c r="T31" s="47"/>
      <c r="U31" s="47"/>
      <c r="V31" s="46">
        <v>21.41</v>
      </c>
      <c r="W31" s="46">
        <v>1</v>
      </c>
      <c r="X31" s="46"/>
      <c r="Y31" s="46">
        <v>26.29</v>
      </c>
      <c r="Z31" s="46">
        <v>31.38</v>
      </c>
      <c r="AA31" s="46"/>
      <c r="AB31" s="46"/>
      <c r="AC31" s="46">
        <v>15.85</v>
      </c>
      <c r="AD31" s="46"/>
      <c r="AE31" s="46"/>
      <c r="AF31" s="46"/>
      <c r="AG31" s="49"/>
      <c r="AH31" s="46">
        <v>30.33</v>
      </c>
      <c r="AI31" s="46"/>
      <c r="AJ31" s="46"/>
      <c r="AK31" s="47"/>
      <c r="AL31" s="48">
        <f t="shared" si="4"/>
        <v>178.11999999999998</v>
      </c>
      <c r="AM31" s="31">
        <f t="shared" si="5"/>
        <v>31.38</v>
      </c>
      <c r="AN31" s="31">
        <f t="shared" si="5"/>
        <v>30.33</v>
      </c>
      <c r="AO31" s="31">
        <f t="shared" si="5"/>
        <v>27.42</v>
      </c>
      <c r="AP31" s="31">
        <f t="shared" si="5"/>
        <v>26.29</v>
      </c>
      <c r="AQ31" s="31">
        <f t="shared" si="5"/>
        <v>25.44</v>
      </c>
      <c r="AR31" s="31">
        <f t="shared" si="5"/>
        <v>21.41</v>
      </c>
      <c r="AS31" s="31">
        <f t="shared" si="5"/>
        <v>15.85</v>
      </c>
    </row>
    <row r="32" spans="1:45" ht="15">
      <c r="A32" s="27" t="s">
        <v>28</v>
      </c>
      <c r="B32" s="26" t="s">
        <v>79</v>
      </c>
      <c r="C32" s="44"/>
      <c r="D32" s="44"/>
      <c r="E32" s="45"/>
      <c r="F32" s="44"/>
      <c r="G32" s="46"/>
      <c r="H32" s="46"/>
      <c r="I32" s="46"/>
      <c r="J32" s="46"/>
      <c r="K32" s="46"/>
      <c r="L32" s="44"/>
      <c r="M32" s="44"/>
      <c r="N32" s="44"/>
      <c r="O32" s="46"/>
      <c r="P32" s="46"/>
      <c r="Q32" s="46"/>
      <c r="R32" s="46"/>
      <c r="S32" s="46"/>
      <c r="T32" s="47">
        <v>62.26</v>
      </c>
      <c r="U32" s="47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7"/>
      <c r="AL32" s="48">
        <f t="shared" si="4"/>
        <v>62.26</v>
      </c>
      <c r="AM32" s="31">
        <f t="shared" si="5"/>
        <v>62.26</v>
      </c>
      <c r="AN32" s="31">
        <f t="shared" si="5"/>
      </c>
      <c r="AO32" s="31">
        <f t="shared" si="5"/>
      </c>
      <c r="AP32" s="31">
        <f t="shared" si="5"/>
      </c>
      <c r="AQ32" s="31">
        <f t="shared" si="5"/>
      </c>
      <c r="AR32" s="31">
        <f t="shared" si="5"/>
      </c>
      <c r="AS32" s="31">
        <f t="shared" si="5"/>
      </c>
    </row>
    <row r="33" spans="1:45" ht="15">
      <c r="A33" s="27" t="s">
        <v>26</v>
      </c>
      <c r="B33" s="26" t="s">
        <v>70</v>
      </c>
      <c r="C33" s="44">
        <v>72.711</v>
      </c>
      <c r="D33" s="44"/>
      <c r="E33" s="45">
        <v>88.52</v>
      </c>
      <c r="F33" s="44">
        <v>90.407</v>
      </c>
      <c r="G33" s="46">
        <v>90.549</v>
      </c>
      <c r="H33" s="46"/>
      <c r="I33" s="46">
        <v>94.04</v>
      </c>
      <c r="J33" s="46">
        <v>93.2</v>
      </c>
      <c r="K33" s="46">
        <v>94.39</v>
      </c>
      <c r="L33" s="44"/>
      <c r="M33" s="44"/>
      <c r="N33" s="44">
        <v>94.7</v>
      </c>
      <c r="O33" s="46">
        <v>94.32</v>
      </c>
      <c r="P33" s="46">
        <v>94.98</v>
      </c>
      <c r="Q33" s="46"/>
      <c r="R33" s="46">
        <v>92.01</v>
      </c>
      <c r="S33" s="46">
        <v>97.33</v>
      </c>
      <c r="T33" s="47"/>
      <c r="U33" s="47">
        <v>99.17</v>
      </c>
      <c r="V33" s="46">
        <v>89.66</v>
      </c>
      <c r="W33" s="46">
        <v>88.71</v>
      </c>
      <c r="X33" s="46"/>
      <c r="Y33" s="46"/>
      <c r="Z33" s="46">
        <v>88.41</v>
      </c>
      <c r="AA33" s="46">
        <v>78.97</v>
      </c>
      <c r="AB33" s="46"/>
      <c r="AC33" s="46">
        <v>89.82</v>
      </c>
      <c r="AD33" s="46"/>
      <c r="AE33" s="46"/>
      <c r="AF33" s="46">
        <v>112.06</v>
      </c>
      <c r="AH33" s="46">
        <v>97.31</v>
      </c>
      <c r="AI33" s="46"/>
      <c r="AJ33" s="46"/>
      <c r="AK33" s="46"/>
      <c r="AL33" s="48">
        <f t="shared" si="4"/>
        <v>689.94</v>
      </c>
      <c r="AM33" s="31">
        <f t="shared" si="5"/>
        <v>112.06</v>
      </c>
      <c r="AN33" s="31">
        <f t="shared" si="5"/>
        <v>99.17</v>
      </c>
      <c r="AO33" s="31">
        <f t="shared" si="5"/>
        <v>97.33</v>
      </c>
      <c r="AP33" s="31">
        <f t="shared" si="5"/>
        <v>97.31</v>
      </c>
      <c r="AQ33" s="31">
        <f t="shared" si="5"/>
        <v>94.98</v>
      </c>
      <c r="AR33" s="31">
        <f t="shared" si="5"/>
        <v>94.7</v>
      </c>
      <c r="AS33" s="31">
        <f t="shared" si="5"/>
        <v>94.39</v>
      </c>
    </row>
    <row r="34" spans="1:45" ht="15">
      <c r="A34" s="27" t="s">
        <v>27</v>
      </c>
      <c r="B34" s="26" t="s">
        <v>70</v>
      </c>
      <c r="C34" s="44">
        <v>51.658</v>
      </c>
      <c r="D34" s="44"/>
      <c r="E34" s="45">
        <v>60.14</v>
      </c>
      <c r="F34" s="44"/>
      <c r="G34" s="46">
        <v>62.758</v>
      </c>
      <c r="H34" s="46"/>
      <c r="I34" s="46">
        <v>68.788</v>
      </c>
      <c r="J34" s="46">
        <v>80.43</v>
      </c>
      <c r="K34" s="46">
        <v>59.02</v>
      </c>
      <c r="L34" s="44"/>
      <c r="M34" s="44"/>
      <c r="N34" s="44">
        <v>68.38</v>
      </c>
      <c r="O34" s="46">
        <v>71.727</v>
      </c>
      <c r="P34" s="46"/>
      <c r="Q34" s="46">
        <v>83.12</v>
      </c>
      <c r="R34" s="46">
        <v>77.51</v>
      </c>
      <c r="S34" s="46">
        <v>84.58</v>
      </c>
      <c r="T34" s="47">
        <v>80.73</v>
      </c>
      <c r="U34" s="47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8">
        <f t="shared" si="4"/>
        <v>546.885</v>
      </c>
      <c r="AM34" s="31">
        <f aca="true" t="shared" si="6" ref="AM34:AS43">IF(ISNUMBER(LARGE($C34:$AK34,AM$3)),LARGE($C34:$AK34,AM$3),"")</f>
        <v>84.58</v>
      </c>
      <c r="AN34" s="31">
        <f t="shared" si="6"/>
        <v>83.12</v>
      </c>
      <c r="AO34" s="31">
        <f t="shared" si="6"/>
        <v>80.73</v>
      </c>
      <c r="AP34" s="31">
        <f t="shared" si="6"/>
        <v>80.43</v>
      </c>
      <c r="AQ34" s="31">
        <f t="shared" si="6"/>
        <v>77.51</v>
      </c>
      <c r="AR34" s="31">
        <f t="shared" si="6"/>
        <v>71.727</v>
      </c>
      <c r="AS34" s="31">
        <f t="shared" si="6"/>
        <v>68.788</v>
      </c>
    </row>
    <row r="35" spans="1:45" ht="15">
      <c r="A35" s="35" t="s">
        <v>30</v>
      </c>
      <c r="B35" s="36" t="s">
        <v>76</v>
      </c>
      <c r="C35" s="44"/>
      <c r="D35" s="44"/>
      <c r="E35" s="45">
        <v>5.79</v>
      </c>
      <c r="F35" s="44"/>
      <c r="G35" s="46"/>
      <c r="H35" s="46"/>
      <c r="I35" s="46"/>
      <c r="J35" s="46"/>
      <c r="K35" s="46"/>
      <c r="L35" s="44"/>
      <c r="M35" s="44"/>
      <c r="N35" s="44"/>
      <c r="O35" s="46"/>
      <c r="P35" s="46"/>
      <c r="Q35" s="46"/>
      <c r="R35" s="46"/>
      <c r="S35" s="46"/>
      <c r="T35" s="47"/>
      <c r="U35" s="47"/>
      <c r="V35" s="46"/>
      <c r="W35" s="46"/>
      <c r="X35" s="46"/>
      <c r="Y35" s="46"/>
      <c r="Z35" s="46"/>
      <c r="AA35" s="46">
        <v>12.59</v>
      </c>
      <c r="AB35" s="46"/>
      <c r="AC35" s="46"/>
      <c r="AD35" s="46">
        <v>19.67</v>
      </c>
      <c r="AE35" s="46"/>
      <c r="AF35" s="46"/>
      <c r="AG35" s="46">
        <v>17.96</v>
      </c>
      <c r="AH35" s="46"/>
      <c r="AI35" s="46"/>
      <c r="AJ35" s="46"/>
      <c r="AK35" s="47"/>
      <c r="AL35" s="48">
        <f t="shared" si="4"/>
        <v>56.01</v>
      </c>
      <c r="AM35" s="31">
        <f t="shared" si="6"/>
        <v>19.67</v>
      </c>
      <c r="AN35" s="31">
        <f t="shared" si="6"/>
        <v>17.96</v>
      </c>
      <c r="AO35" s="31">
        <f t="shared" si="6"/>
        <v>12.59</v>
      </c>
      <c r="AP35" s="31">
        <f t="shared" si="6"/>
        <v>5.79</v>
      </c>
      <c r="AQ35" s="31">
        <f t="shared" si="6"/>
      </c>
      <c r="AR35" s="31">
        <f t="shared" si="6"/>
      </c>
      <c r="AS35" s="31">
        <f t="shared" si="6"/>
      </c>
    </row>
    <row r="36" spans="1:45" ht="15">
      <c r="A36" s="27" t="s">
        <v>29</v>
      </c>
      <c r="B36" s="26" t="s">
        <v>79</v>
      </c>
      <c r="C36" s="44"/>
      <c r="D36" s="44"/>
      <c r="E36" s="45"/>
      <c r="F36" s="44"/>
      <c r="G36" s="46"/>
      <c r="H36" s="46"/>
      <c r="I36" s="46"/>
      <c r="J36" s="46"/>
      <c r="K36" s="46"/>
      <c r="L36" s="44"/>
      <c r="M36" s="44"/>
      <c r="N36" s="44"/>
      <c r="O36" s="46"/>
      <c r="P36" s="46"/>
      <c r="Q36" s="46"/>
      <c r="R36" s="46"/>
      <c r="S36" s="46"/>
      <c r="T36" s="47"/>
      <c r="U36" s="47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7"/>
      <c r="AL36" s="48">
        <f t="shared" si="4"/>
        <v>0</v>
      </c>
      <c r="AM36" s="31">
        <f t="shared" si="6"/>
      </c>
      <c r="AN36" s="31">
        <f t="shared" si="6"/>
      </c>
      <c r="AO36" s="31">
        <f t="shared" si="6"/>
      </c>
      <c r="AP36" s="31">
        <f t="shared" si="6"/>
      </c>
      <c r="AQ36" s="31">
        <f t="shared" si="6"/>
      </c>
      <c r="AR36" s="31">
        <f t="shared" si="6"/>
      </c>
      <c r="AS36" s="31">
        <f t="shared" si="6"/>
      </c>
    </row>
    <row r="37" spans="1:45" ht="15">
      <c r="A37" s="27" t="s">
        <v>32</v>
      </c>
      <c r="B37" s="26" t="s">
        <v>70</v>
      </c>
      <c r="C37" s="44">
        <v>85.21</v>
      </c>
      <c r="D37" s="44"/>
      <c r="E37" s="45">
        <v>74.77</v>
      </c>
      <c r="F37" s="44">
        <v>77.553</v>
      </c>
      <c r="G37" s="46">
        <v>72.615</v>
      </c>
      <c r="H37" s="46"/>
      <c r="I37" s="46">
        <v>42.121</v>
      </c>
      <c r="J37" s="46">
        <v>83.98</v>
      </c>
      <c r="K37" s="46"/>
      <c r="L37" s="44"/>
      <c r="M37" s="44">
        <v>92.37</v>
      </c>
      <c r="N37" s="44"/>
      <c r="O37" s="46">
        <v>79</v>
      </c>
      <c r="P37" s="46"/>
      <c r="Q37" s="46">
        <v>85.74</v>
      </c>
      <c r="R37" s="46">
        <v>82.61</v>
      </c>
      <c r="S37" s="46">
        <v>92.41</v>
      </c>
      <c r="T37" s="47"/>
      <c r="U37" s="47"/>
      <c r="V37" s="46"/>
      <c r="W37" s="46"/>
      <c r="X37" s="46"/>
      <c r="Y37" s="46"/>
      <c r="Z37" s="46">
        <v>78.78</v>
      </c>
      <c r="AA37" s="46"/>
      <c r="AB37" s="46"/>
      <c r="AC37" s="46">
        <v>82.97</v>
      </c>
      <c r="AD37" s="46"/>
      <c r="AE37" s="46"/>
      <c r="AF37" s="46">
        <v>97.4</v>
      </c>
      <c r="AG37" s="46"/>
      <c r="AH37" s="46"/>
      <c r="AI37" s="46"/>
      <c r="AJ37" s="46"/>
      <c r="AK37" s="47"/>
      <c r="AL37" s="48">
        <f t="shared" si="4"/>
        <v>620.08</v>
      </c>
      <c r="AM37" s="31">
        <f t="shared" si="6"/>
        <v>97.4</v>
      </c>
      <c r="AN37" s="31">
        <f t="shared" si="6"/>
        <v>92.41</v>
      </c>
      <c r="AO37" s="31">
        <f t="shared" si="6"/>
        <v>92.37</v>
      </c>
      <c r="AP37" s="31">
        <f t="shared" si="6"/>
        <v>85.74</v>
      </c>
      <c r="AQ37" s="31">
        <f t="shared" si="6"/>
        <v>85.21</v>
      </c>
      <c r="AR37" s="31">
        <f t="shared" si="6"/>
        <v>83.98</v>
      </c>
      <c r="AS37" s="31">
        <f t="shared" si="6"/>
        <v>82.97</v>
      </c>
    </row>
    <row r="38" spans="1:45" ht="15">
      <c r="A38" s="27" t="s">
        <v>33</v>
      </c>
      <c r="B38" s="26" t="s">
        <v>79</v>
      </c>
      <c r="C38" s="44"/>
      <c r="D38" s="44"/>
      <c r="E38" s="45"/>
      <c r="F38" s="44"/>
      <c r="G38" s="46"/>
      <c r="H38" s="46"/>
      <c r="I38" s="46"/>
      <c r="J38" s="46"/>
      <c r="K38" s="46"/>
      <c r="L38" s="44"/>
      <c r="M38" s="44"/>
      <c r="N38" s="44"/>
      <c r="O38" s="46"/>
      <c r="P38" s="46">
        <v>68.47</v>
      </c>
      <c r="Q38" s="46"/>
      <c r="R38" s="46"/>
      <c r="S38" s="46"/>
      <c r="T38" s="47"/>
      <c r="U38" s="47"/>
      <c r="V38" s="46"/>
      <c r="W38" s="46"/>
      <c r="X38" s="46"/>
      <c r="Y38" s="46"/>
      <c r="Z38" s="46">
        <v>71.38</v>
      </c>
      <c r="AA38" s="46"/>
      <c r="AB38" s="46"/>
      <c r="AC38" s="46"/>
      <c r="AD38" s="46">
        <v>83.67</v>
      </c>
      <c r="AE38" s="46"/>
      <c r="AF38" s="46"/>
      <c r="AG38" s="46"/>
      <c r="AH38" s="46"/>
      <c r="AI38" s="46"/>
      <c r="AJ38" s="46"/>
      <c r="AK38" s="47"/>
      <c r="AL38" s="48">
        <f t="shared" si="4"/>
        <v>223.52</v>
      </c>
      <c r="AM38" s="31">
        <f t="shared" si="6"/>
        <v>83.67</v>
      </c>
      <c r="AN38" s="31">
        <f t="shared" si="6"/>
        <v>71.38</v>
      </c>
      <c r="AO38" s="31">
        <f t="shared" si="6"/>
        <v>68.47</v>
      </c>
      <c r="AP38" s="31">
        <f t="shared" si="6"/>
      </c>
      <c r="AQ38" s="31">
        <f t="shared" si="6"/>
      </c>
      <c r="AR38" s="31">
        <f t="shared" si="6"/>
      </c>
      <c r="AS38" s="31">
        <f t="shared" si="6"/>
      </c>
    </row>
    <row r="39" spans="1:45" ht="15">
      <c r="A39" s="35" t="s">
        <v>34</v>
      </c>
      <c r="B39" s="36" t="s">
        <v>104</v>
      </c>
      <c r="C39" s="51"/>
      <c r="D39" s="51"/>
      <c r="E39" s="45"/>
      <c r="F39" s="44"/>
      <c r="G39" s="46"/>
      <c r="H39" s="46"/>
      <c r="I39" s="46"/>
      <c r="J39" s="46"/>
      <c r="K39" s="46"/>
      <c r="L39" s="44"/>
      <c r="M39" s="44"/>
      <c r="N39" s="44"/>
      <c r="O39" s="46"/>
      <c r="P39" s="46"/>
      <c r="Q39" s="46"/>
      <c r="R39" s="46"/>
      <c r="S39" s="46"/>
      <c r="T39" s="47"/>
      <c r="U39" s="47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7"/>
      <c r="AL39" s="48">
        <f t="shared" si="4"/>
        <v>0</v>
      </c>
      <c r="AM39" s="31">
        <f t="shared" si="6"/>
      </c>
      <c r="AN39" s="31">
        <f t="shared" si="6"/>
      </c>
      <c r="AO39" s="31">
        <f t="shared" si="6"/>
      </c>
      <c r="AP39" s="31">
        <f t="shared" si="6"/>
      </c>
      <c r="AQ39" s="31">
        <f t="shared" si="6"/>
      </c>
      <c r="AR39" s="31">
        <f t="shared" si="6"/>
      </c>
      <c r="AS39" s="31">
        <f t="shared" si="6"/>
      </c>
    </row>
    <row r="40" spans="1:45" ht="15">
      <c r="A40" s="35" t="s">
        <v>462</v>
      </c>
      <c r="B40" s="36" t="s">
        <v>76</v>
      </c>
      <c r="C40" s="44"/>
      <c r="D40" s="45"/>
      <c r="E40" s="45"/>
      <c r="F40" s="44"/>
      <c r="G40" s="46"/>
      <c r="H40" s="46"/>
      <c r="I40" s="46"/>
      <c r="J40" s="46"/>
      <c r="K40" s="46"/>
      <c r="L40" s="44"/>
      <c r="M40" s="44"/>
      <c r="N40" s="44"/>
      <c r="O40" s="46"/>
      <c r="P40" s="46"/>
      <c r="Q40" s="46"/>
      <c r="R40" s="46"/>
      <c r="S40" s="46"/>
      <c r="T40" s="47">
        <v>25.77</v>
      </c>
      <c r="U40" s="47"/>
      <c r="V40" s="46"/>
      <c r="W40" s="46"/>
      <c r="X40" s="46"/>
      <c r="Y40" s="46"/>
      <c r="Z40" s="46">
        <v>12.86</v>
      </c>
      <c r="AA40" s="46"/>
      <c r="AB40" s="46"/>
      <c r="AC40" s="46"/>
      <c r="AD40" s="46">
        <v>47.67</v>
      </c>
      <c r="AE40" s="46"/>
      <c r="AF40" s="46"/>
      <c r="AG40" s="46"/>
      <c r="AH40" s="46"/>
      <c r="AI40" s="46"/>
      <c r="AJ40" s="46"/>
      <c r="AK40" s="46"/>
      <c r="AL40" s="48">
        <f t="shared" si="4"/>
        <v>86.3</v>
      </c>
      <c r="AM40" s="31">
        <f t="shared" si="6"/>
        <v>47.67</v>
      </c>
      <c r="AN40" s="31">
        <f t="shared" si="6"/>
        <v>25.77</v>
      </c>
      <c r="AO40" s="31">
        <f t="shared" si="6"/>
        <v>12.86</v>
      </c>
      <c r="AP40" s="31">
        <f t="shared" si="6"/>
      </c>
      <c r="AQ40" s="31">
        <f t="shared" si="6"/>
      </c>
      <c r="AR40" s="31">
        <f t="shared" si="6"/>
      </c>
      <c r="AS40" s="31">
        <f t="shared" si="6"/>
      </c>
    </row>
    <row r="41" spans="1:45" ht="15">
      <c r="A41" s="27" t="s">
        <v>35</v>
      </c>
      <c r="B41" s="26" t="s">
        <v>72</v>
      </c>
      <c r="C41" s="44">
        <v>71.54</v>
      </c>
      <c r="D41" s="45">
        <v>73.42</v>
      </c>
      <c r="E41" s="45">
        <v>69.35</v>
      </c>
      <c r="F41" s="44"/>
      <c r="G41" s="46">
        <v>70.596</v>
      </c>
      <c r="H41" s="46"/>
      <c r="I41" s="46"/>
      <c r="J41" s="46"/>
      <c r="K41" s="46"/>
      <c r="L41" s="44"/>
      <c r="M41" s="44">
        <v>84.99</v>
      </c>
      <c r="N41" s="44"/>
      <c r="O41" s="46">
        <v>3.554</v>
      </c>
      <c r="P41" s="46"/>
      <c r="Q41" s="46"/>
      <c r="R41" s="46"/>
      <c r="S41" s="46">
        <v>79.14</v>
      </c>
      <c r="T41" s="47"/>
      <c r="U41" s="47">
        <v>72.21</v>
      </c>
      <c r="V41" s="46">
        <v>72.13</v>
      </c>
      <c r="W41" s="46"/>
      <c r="X41" s="46"/>
      <c r="Y41" s="46"/>
      <c r="Z41" s="46">
        <v>12.86</v>
      </c>
      <c r="AA41" s="46"/>
      <c r="AB41" s="46"/>
      <c r="AC41" s="46">
        <v>76.12</v>
      </c>
      <c r="AD41" s="46"/>
      <c r="AE41" s="46"/>
      <c r="AF41" s="46">
        <v>100.64</v>
      </c>
      <c r="AG41" s="46"/>
      <c r="AH41" s="46"/>
      <c r="AI41" s="46"/>
      <c r="AJ41" s="46"/>
      <c r="AK41" s="46"/>
      <c r="AL41" s="48">
        <f t="shared" si="4"/>
        <v>558.65</v>
      </c>
      <c r="AM41" s="31">
        <f t="shared" si="6"/>
        <v>100.64</v>
      </c>
      <c r="AN41" s="31">
        <f t="shared" si="6"/>
        <v>84.99</v>
      </c>
      <c r="AO41" s="31">
        <f t="shared" si="6"/>
        <v>79.14</v>
      </c>
      <c r="AP41" s="31">
        <f t="shared" si="6"/>
        <v>76.12</v>
      </c>
      <c r="AQ41" s="31">
        <f t="shared" si="6"/>
        <v>73.42</v>
      </c>
      <c r="AR41" s="31">
        <f t="shared" si="6"/>
        <v>72.21</v>
      </c>
      <c r="AS41" s="31">
        <f t="shared" si="6"/>
        <v>72.13</v>
      </c>
    </row>
    <row r="42" spans="1:45" ht="15">
      <c r="A42" s="27" t="s">
        <v>383</v>
      </c>
      <c r="B42" s="26" t="s">
        <v>72</v>
      </c>
      <c r="C42" s="44">
        <v>18.04</v>
      </c>
      <c r="D42" s="45"/>
      <c r="E42" s="45"/>
      <c r="F42" s="44"/>
      <c r="G42" s="46"/>
      <c r="H42" s="46"/>
      <c r="I42" s="46"/>
      <c r="J42" s="46"/>
      <c r="K42" s="46"/>
      <c r="L42" s="44"/>
      <c r="M42" s="44"/>
      <c r="N42" s="44"/>
      <c r="O42" s="46"/>
      <c r="P42" s="46">
        <v>10.64</v>
      </c>
      <c r="Q42" s="46"/>
      <c r="R42" s="46"/>
      <c r="S42" s="46"/>
      <c r="T42" s="47">
        <v>31.63</v>
      </c>
      <c r="U42" s="47"/>
      <c r="V42" s="46"/>
      <c r="W42" s="46"/>
      <c r="X42" s="46">
        <v>41.08</v>
      </c>
      <c r="Y42" s="46"/>
      <c r="Z42" s="46">
        <v>19.52</v>
      </c>
      <c r="AA42" s="46"/>
      <c r="AB42" s="46"/>
      <c r="AC42" s="46"/>
      <c r="AD42" s="46">
        <v>49</v>
      </c>
      <c r="AE42" s="46"/>
      <c r="AF42" s="46"/>
      <c r="AG42" s="46"/>
      <c r="AH42" s="46"/>
      <c r="AI42" s="46"/>
      <c r="AJ42" s="46"/>
      <c r="AK42" s="46"/>
      <c r="AL42" s="48">
        <f t="shared" si="4"/>
        <v>169.90999999999997</v>
      </c>
      <c r="AM42" s="31">
        <f t="shared" si="6"/>
        <v>49</v>
      </c>
      <c r="AN42" s="31">
        <f t="shared" si="6"/>
        <v>41.08</v>
      </c>
      <c r="AO42" s="31">
        <f t="shared" si="6"/>
        <v>31.63</v>
      </c>
      <c r="AP42" s="31">
        <f t="shared" si="6"/>
        <v>19.52</v>
      </c>
      <c r="AQ42" s="31">
        <f t="shared" si="6"/>
        <v>18.04</v>
      </c>
      <c r="AR42" s="31">
        <f t="shared" si="6"/>
        <v>10.64</v>
      </c>
      <c r="AS42" s="31">
        <f t="shared" si="6"/>
      </c>
    </row>
    <row r="43" spans="1:45" ht="15">
      <c r="A43" s="35" t="s">
        <v>37</v>
      </c>
      <c r="B43" s="36" t="s">
        <v>104</v>
      </c>
      <c r="C43" s="44"/>
      <c r="D43" s="45"/>
      <c r="E43" s="45"/>
      <c r="F43" s="44"/>
      <c r="G43" s="46"/>
      <c r="H43" s="46"/>
      <c r="I43" s="46"/>
      <c r="J43" s="46"/>
      <c r="K43" s="46"/>
      <c r="L43" s="44"/>
      <c r="M43" s="44"/>
      <c r="N43" s="44"/>
      <c r="O43" s="46"/>
      <c r="P43" s="46"/>
      <c r="Q43" s="46"/>
      <c r="R43" s="46"/>
      <c r="S43" s="46"/>
      <c r="T43" s="47"/>
      <c r="U43" s="47"/>
      <c r="V43" s="46"/>
      <c r="W43" s="46"/>
      <c r="X43" s="46"/>
      <c r="Y43" s="46"/>
      <c r="Z43" s="46">
        <v>6.93</v>
      </c>
      <c r="AA43" s="46"/>
      <c r="AB43" s="46"/>
      <c r="AC43" s="46"/>
      <c r="AD43" s="46">
        <v>22.33</v>
      </c>
      <c r="AE43" s="46"/>
      <c r="AF43" s="46"/>
      <c r="AG43" s="46"/>
      <c r="AH43" s="46"/>
      <c r="AI43" s="46"/>
      <c r="AJ43" s="46"/>
      <c r="AK43" s="46"/>
      <c r="AL43" s="48">
        <f t="shared" si="4"/>
        <v>29.259999999999998</v>
      </c>
      <c r="AM43" s="31">
        <f t="shared" si="6"/>
        <v>22.33</v>
      </c>
      <c r="AN43" s="31">
        <f t="shared" si="6"/>
        <v>6.93</v>
      </c>
      <c r="AO43" s="31">
        <f t="shared" si="6"/>
      </c>
      <c r="AP43" s="31">
        <f t="shared" si="6"/>
      </c>
      <c r="AQ43" s="31">
        <f t="shared" si="6"/>
      </c>
      <c r="AR43" s="31">
        <f t="shared" si="6"/>
      </c>
      <c r="AS43" s="31">
        <f t="shared" si="6"/>
      </c>
    </row>
    <row r="44" spans="1:45" ht="15">
      <c r="A44" s="35" t="s">
        <v>38</v>
      </c>
      <c r="B44" s="36" t="s">
        <v>76</v>
      </c>
      <c r="C44" s="44">
        <v>35.545</v>
      </c>
      <c r="D44" s="45"/>
      <c r="E44" s="45">
        <v>44.25</v>
      </c>
      <c r="F44" s="44">
        <v>58.344</v>
      </c>
      <c r="G44" s="46"/>
      <c r="H44" s="46"/>
      <c r="I44" s="46">
        <v>42.323</v>
      </c>
      <c r="J44" s="46">
        <v>73.34</v>
      </c>
      <c r="K44" s="46">
        <v>49.5</v>
      </c>
      <c r="L44" s="44"/>
      <c r="M44" s="44">
        <v>64.05</v>
      </c>
      <c r="N44" s="44"/>
      <c r="O44" s="46"/>
      <c r="P44" s="46">
        <v>73.29</v>
      </c>
      <c r="Q44" s="46"/>
      <c r="R44" s="46"/>
      <c r="S44" s="46">
        <v>70.07</v>
      </c>
      <c r="T44" s="47"/>
      <c r="U44" s="47"/>
      <c r="V44" s="46"/>
      <c r="W44" s="46"/>
      <c r="X44" s="46">
        <v>80.44</v>
      </c>
      <c r="Y44" s="46"/>
      <c r="Z44" s="46"/>
      <c r="AA44" s="46"/>
      <c r="AB44" s="46"/>
      <c r="AC44" s="46"/>
      <c r="AD44" s="46"/>
      <c r="AE44" s="46"/>
      <c r="AF44" s="46">
        <v>69.17</v>
      </c>
      <c r="AG44" s="46"/>
      <c r="AH44" s="46"/>
      <c r="AI44" s="46"/>
      <c r="AJ44" s="46"/>
      <c r="AK44" s="46"/>
      <c r="AL44" s="48">
        <f t="shared" si="4"/>
        <v>488.704</v>
      </c>
      <c r="AM44" s="31">
        <f aca="true" t="shared" si="7" ref="AM44:AS53">IF(ISNUMBER(LARGE($C44:$AK44,AM$3)),LARGE($C44:$AK44,AM$3),"")</f>
        <v>80.44</v>
      </c>
      <c r="AN44" s="31">
        <f t="shared" si="7"/>
        <v>73.34</v>
      </c>
      <c r="AO44" s="31">
        <f t="shared" si="7"/>
        <v>73.29</v>
      </c>
      <c r="AP44" s="31">
        <f t="shared" si="7"/>
        <v>70.07</v>
      </c>
      <c r="AQ44" s="31">
        <f t="shared" si="7"/>
        <v>69.17</v>
      </c>
      <c r="AR44" s="31">
        <f t="shared" si="7"/>
        <v>64.05</v>
      </c>
      <c r="AS44" s="31">
        <f t="shared" si="7"/>
        <v>58.344</v>
      </c>
    </row>
    <row r="45" spans="1:45" ht="15">
      <c r="A45" s="27" t="s">
        <v>105</v>
      </c>
      <c r="B45" s="26" t="s">
        <v>79</v>
      </c>
      <c r="C45" s="44"/>
      <c r="D45" s="44"/>
      <c r="E45" s="45"/>
      <c r="F45" s="44"/>
      <c r="G45" s="46"/>
      <c r="H45" s="46"/>
      <c r="I45" s="46"/>
      <c r="J45" s="46"/>
      <c r="K45" s="46"/>
      <c r="L45" s="44"/>
      <c r="M45" s="44"/>
      <c r="N45" s="44"/>
      <c r="O45" s="46"/>
      <c r="P45" s="46"/>
      <c r="Q45" s="46"/>
      <c r="R45" s="46"/>
      <c r="S45" s="46"/>
      <c r="T45" s="47"/>
      <c r="U45" s="47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8">
        <f t="shared" si="4"/>
        <v>0</v>
      </c>
      <c r="AM45" s="31">
        <f t="shared" si="7"/>
      </c>
      <c r="AN45" s="31">
        <f t="shared" si="7"/>
      </c>
      <c r="AO45" s="31">
        <f t="shared" si="7"/>
      </c>
      <c r="AP45" s="31">
        <f t="shared" si="7"/>
      </c>
      <c r="AQ45" s="31">
        <f t="shared" si="7"/>
      </c>
      <c r="AR45" s="31">
        <f t="shared" si="7"/>
      </c>
      <c r="AS45" s="31">
        <f t="shared" si="7"/>
      </c>
    </row>
    <row r="46" spans="1:45" ht="15">
      <c r="A46" s="35" t="s">
        <v>39</v>
      </c>
      <c r="B46" s="36" t="s">
        <v>78</v>
      </c>
      <c r="C46" s="44">
        <v>48.83</v>
      </c>
      <c r="D46" s="44">
        <v>19.14</v>
      </c>
      <c r="E46" s="45">
        <v>12.85</v>
      </c>
      <c r="F46" s="44">
        <v>9.333</v>
      </c>
      <c r="G46" s="46">
        <v>13.945</v>
      </c>
      <c r="H46" s="46">
        <v>20</v>
      </c>
      <c r="I46" s="46"/>
      <c r="J46" s="46">
        <v>42.84</v>
      </c>
      <c r="K46" s="46"/>
      <c r="L46" s="44">
        <v>47.91</v>
      </c>
      <c r="M46" s="44"/>
      <c r="N46" s="44"/>
      <c r="O46" s="46">
        <v>15.735</v>
      </c>
      <c r="P46" s="46">
        <v>41.96</v>
      </c>
      <c r="Q46" s="46"/>
      <c r="R46" s="46">
        <v>22.21</v>
      </c>
      <c r="S46" s="46">
        <v>31.19</v>
      </c>
      <c r="T46" s="47">
        <v>49.65</v>
      </c>
      <c r="U46" s="47"/>
      <c r="V46" s="46">
        <v>12.34</v>
      </c>
      <c r="W46" s="44"/>
      <c r="X46" s="46">
        <v>57.03</v>
      </c>
      <c r="Y46" s="46"/>
      <c r="Z46" s="46">
        <v>26.19</v>
      </c>
      <c r="AA46" s="46">
        <v>20.57</v>
      </c>
      <c r="AB46" s="46"/>
      <c r="AC46" s="46"/>
      <c r="AD46" s="46"/>
      <c r="AE46" s="46"/>
      <c r="AF46" s="46"/>
      <c r="AG46" s="46">
        <v>64.16</v>
      </c>
      <c r="AH46" s="46"/>
      <c r="AI46" s="46"/>
      <c r="AJ46" s="46"/>
      <c r="AK46" s="50"/>
      <c r="AL46" s="48">
        <f t="shared" si="4"/>
        <v>352.38000000000005</v>
      </c>
      <c r="AM46" s="31">
        <f t="shared" si="7"/>
        <v>64.16</v>
      </c>
      <c r="AN46" s="31">
        <f t="shared" si="7"/>
        <v>57.03</v>
      </c>
      <c r="AO46" s="31">
        <f t="shared" si="7"/>
        <v>49.65</v>
      </c>
      <c r="AP46" s="31">
        <f t="shared" si="7"/>
        <v>48.83</v>
      </c>
      <c r="AQ46" s="31">
        <f t="shared" si="7"/>
        <v>47.91</v>
      </c>
      <c r="AR46" s="31">
        <f t="shared" si="7"/>
        <v>42.84</v>
      </c>
      <c r="AS46" s="31">
        <f t="shared" si="7"/>
        <v>41.96</v>
      </c>
    </row>
    <row r="47" spans="1:45" ht="15">
      <c r="A47" s="27" t="s">
        <v>40</v>
      </c>
      <c r="B47" s="26" t="s">
        <v>80</v>
      </c>
      <c r="C47" s="44"/>
      <c r="D47" s="44"/>
      <c r="E47" s="45"/>
      <c r="F47" s="44"/>
      <c r="G47" s="46"/>
      <c r="H47" s="46"/>
      <c r="I47" s="46"/>
      <c r="J47" s="46"/>
      <c r="K47" s="46"/>
      <c r="L47" s="44"/>
      <c r="M47" s="44"/>
      <c r="N47" s="44"/>
      <c r="O47" s="46"/>
      <c r="P47" s="46"/>
      <c r="Q47" s="46"/>
      <c r="R47" s="46"/>
      <c r="S47" s="46"/>
      <c r="T47" s="47"/>
      <c r="U47" s="47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7"/>
      <c r="AL47" s="48">
        <f t="shared" si="4"/>
        <v>0</v>
      </c>
      <c r="AM47" s="31">
        <f t="shared" si="7"/>
      </c>
      <c r="AN47" s="31">
        <f t="shared" si="7"/>
      </c>
      <c r="AO47" s="31">
        <f t="shared" si="7"/>
      </c>
      <c r="AP47" s="31">
        <f t="shared" si="7"/>
      </c>
      <c r="AQ47" s="31">
        <f t="shared" si="7"/>
      </c>
      <c r="AR47" s="31">
        <f t="shared" si="7"/>
      </c>
      <c r="AS47" s="31">
        <f t="shared" si="7"/>
      </c>
    </row>
    <row r="48" spans="1:45" ht="15">
      <c r="A48" s="35" t="s">
        <v>46</v>
      </c>
      <c r="B48" s="36" t="s">
        <v>76</v>
      </c>
      <c r="C48" s="44"/>
      <c r="D48" s="44"/>
      <c r="E48" s="44"/>
      <c r="F48" s="44"/>
      <c r="G48" s="46"/>
      <c r="H48" s="46"/>
      <c r="I48" s="46"/>
      <c r="J48" s="46"/>
      <c r="K48" s="46"/>
      <c r="L48" s="44"/>
      <c r="M48" s="44"/>
      <c r="N48" s="44"/>
      <c r="O48" s="46"/>
      <c r="P48" s="46"/>
      <c r="Q48" s="46"/>
      <c r="R48" s="46"/>
      <c r="S48" s="46"/>
      <c r="T48" s="47"/>
      <c r="U48" s="47"/>
      <c r="V48" s="46"/>
      <c r="W48" s="44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7"/>
      <c r="AK48" s="47"/>
      <c r="AL48" s="48">
        <f t="shared" si="4"/>
        <v>0</v>
      </c>
      <c r="AM48" s="31">
        <f t="shared" si="7"/>
      </c>
      <c r="AN48" s="31">
        <f t="shared" si="7"/>
      </c>
      <c r="AO48" s="31">
        <f t="shared" si="7"/>
      </c>
      <c r="AP48" s="31">
        <f t="shared" si="7"/>
      </c>
      <c r="AQ48" s="31">
        <f t="shared" si="7"/>
      </c>
      <c r="AR48" s="31">
        <f t="shared" si="7"/>
      </c>
      <c r="AS48" s="31">
        <f t="shared" si="7"/>
      </c>
    </row>
    <row r="49" spans="1:45" ht="15">
      <c r="A49" s="27" t="s">
        <v>534</v>
      </c>
      <c r="B49" s="26" t="s">
        <v>74</v>
      </c>
      <c r="C49" s="44"/>
      <c r="D49" s="44"/>
      <c r="E49" s="45"/>
      <c r="F49" s="44"/>
      <c r="G49" s="46"/>
      <c r="H49" s="46"/>
      <c r="I49" s="46"/>
      <c r="J49" s="46"/>
      <c r="K49" s="46"/>
      <c r="L49" s="44"/>
      <c r="M49" s="44"/>
      <c r="N49" s="44"/>
      <c r="O49" s="46"/>
      <c r="P49" s="46"/>
      <c r="Q49" s="46"/>
      <c r="R49" s="46"/>
      <c r="S49" s="46"/>
      <c r="T49" s="47"/>
      <c r="U49" s="47"/>
      <c r="V49" s="46"/>
      <c r="W49" s="46"/>
      <c r="X49" s="46"/>
      <c r="Y49" s="46"/>
      <c r="Z49" s="46"/>
      <c r="AA49" s="46"/>
      <c r="AB49" s="46"/>
      <c r="AC49" s="46"/>
      <c r="AD49" s="46">
        <v>66.33</v>
      </c>
      <c r="AE49" s="46"/>
      <c r="AF49" s="46"/>
      <c r="AG49" s="46"/>
      <c r="AH49" s="46"/>
      <c r="AI49" s="46"/>
      <c r="AJ49" s="47"/>
      <c r="AK49" s="47"/>
      <c r="AL49" s="48">
        <f t="shared" si="4"/>
        <v>66.33</v>
      </c>
      <c r="AM49" s="31">
        <f t="shared" si="7"/>
        <v>66.33</v>
      </c>
      <c r="AN49" s="31">
        <f t="shared" si="7"/>
      </c>
      <c r="AO49" s="31">
        <f t="shared" si="7"/>
      </c>
      <c r="AP49" s="31">
        <f t="shared" si="7"/>
      </c>
      <c r="AQ49" s="31">
        <f t="shared" si="7"/>
      </c>
      <c r="AR49" s="31">
        <f t="shared" si="7"/>
      </c>
      <c r="AS49" s="31">
        <f t="shared" si="7"/>
      </c>
    </row>
    <row r="50" spans="1:45" ht="15">
      <c r="A50" s="27" t="s">
        <v>42</v>
      </c>
      <c r="B50" s="26" t="s">
        <v>71</v>
      </c>
      <c r="C50" s="44">
        <v>33.93</v>
      </c>
      <c r="D50" s="44"/>
      <c r="E50" s="45">
        <v>22.19</v>
      </c>
      <c r="F50" s="44"/>
      <c r="G50" s="46"/>
      <c r="H50" s="46"/>
      <c r="I50" s="46"/>
      <c r="J50" s="46"/>
      <c r="K50" s="46">
        <v>22.97</v>
      </c>
      <c r="L50" s="44"/>
      <c r="M50" s="44"/>
      <c r="N50" s="44"/>
      <c r="O50" s="46"/>
      <c r="P50" s="46"/>
      <c r="Q50" s="46"/>
      <c r="R50" s="46"/>
      <c r="S50" s="46"/>
      <c r="T50" s="47">
        <v>47.85</v>
      </c>
      <c r="U50" s="47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7"/>
      <c r="AK50" s="47"/>
      <c r="AL50" s="48">
        <f t="shared" si="4"/>
        <v>126.94</v>
      </c>
      <c r="AM50" s="31">
        <f t="shared" si="7"/>
        <v>47.85</v>
      </c>
      <c r="AN50" s="31">
        <f t="shared" si="7"/>
        <v>33.93</v>
      </c>
      <c r="AO50" s="31">
        <f t="shared" si="7"/>
        <v>22.97</v>
      </c>
      <c r="AP50" s="31">
        <f t="shared" si="7"/>
        <v>22.19</v>
      </c>
      <c r="AQ50" s="31">
        <f t="shared" si="7"/>
      </c>
      <c r="AR50" s="31">
        <f t="shared" si="7"/>
      </c>
      <c r="AS50" s="31">
        <f t="shared" si="7"/>
      </c>
    </row>
    <row r="51" spans="1:45" ht="15">
      <c r="A51" s="27" t="s">
        <v>44</v>
      </c>
      <c r="B51" s="26" t="s">
        <v>74</v>
      </c>
      <c r="C51" s="44">
        <v>53.17</v>
      </c>
      <c r="D51" s="44">
        <v>35.11</v>
      </c>
      <c r="E51" s="45">
        <v>3.02</v>
      </c>
      <c r="F51" s="44">
        <v>19.22</v>
      </c>
      <c r="G51" s="46">
        <v>23.209</v>
      </c>
      <c r="H51" s="46">
        <v>23.94</v>
      </c>
      <c r="I51" s="46"/>
      <c r="J51" s="46">
        <v>49.94</v>
      </c>
      <c r="K51" s="46"/>
      <c r="L51" s="44"/>
      <c r="M51" s="44"/>
      <c r="N51" s="44"/>
      <c r="O51" s="46">
        <v>1</v>
      </c>
      <c r="P51" s="46">
        <v>31.12</v>
      </c>
      <c r="Q51" s="46"/>
      <c r="R51" s="46">
        <v>22.07</v>
      </c>
      <c r="S51" s="46">
        <v>39.85</v>
      </c>
      <c r="T51" s="47">
        <v>62.71</v>
      </c>
      <c r="U51" s="47"/>
      <c r="V51" s="46">
        <v>30.9</v>
      </c>
      <c r="W51" s="44"/>
      <c r="X51" s="46"/>
      <c r="Y51" s="46"/>
      <c r="Z51" s="46">
        <v>43.22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8">
        <f t="shared" si="4"/>
        <v>315.12</v>
      </c>
      <c r="AM51" s="31">
        <f t="shared" si="7"/>
        <v>62.71</v>
      </c>
      <c r="AN51" s="31">
        <f t="shared" si="7"/>
        <v>53.17</v>
      </c>
      <c r="AO51" s="31">
        <f t="shared" si="7"/>
        <v>49.94</v>
      </c>
      <c r="AP51" s="31">
        <f t="shared" si="7"/>
        <v>43.22</v>
      </c>
      <c r="AQ51" s="31">
        <f t="shared" si="7"/>
        <v>39.85</v>
      </c>
      <c r="AR51" s="31">
        <f t="shared" si="7"/>
        <v>35.11</v>
      </c>
      <c r="AS51" s="31">
        <f t="shared" si="7"/>
        <v>31.12</v>
      </c>
    </row>
    <row r="52" spans="1:45" ht="15">
      <c r="A52" s="52" t="s">
        <v>45</v>
      </c>
      <c r="B52" s="26" t="s">
        <v>70</v>
      </c>
      <c r="C52" s="44">
        <v>77.82</v>
      </c>
      <c r="D52" s="44"/>
      <c r="E52" s="45">
        <v>48.79</v>
      </c>
      <c r="F52" s="44"/>
      <c r="G52" s="46"/>
      <c r="H52" s="46"/>
      <c r="I52" s="46"/>
      <c r="J52" s="46">
        <v>76.89</v>
      </c>
      <c r="K52" s="46">
        <v>28.41</v>
      </c>
      <c r="L52" s="44"/>
      <c r="M52" s="44">
        <v>10.65</v>
      </c>
      <c r="N52" s="44"/>
      <c r="O52" s="46"/>
      <c r="P52" s="46">
        <v>75.7</v>
      </c>
      <c r="Q52" s="46"/>
      <c r="R52" s="46"/>
      <c r="S52" s="46">
        <v>64.44</v>
      </c>
      <c r="T52" s="47">
        <v>76.23</v>
      </c>
      <c r="U52" s="47"/>
      <c r="V52" s="46"/>
      <c r="W52" s="44"/>
      <c r="X52" s="46"/>
      <c r="Y52" s="46"/>
      <c r="Z52" s="46">
        <v>63.22</v>
      </c>
      <c r="AA52" s="46"/>
      <c r="AB52" s="46"/>
      <c r="AC52" s="46"/>
      <c r="AD52" s="46">
        <v>78.33</v>
      </c>
      <c r="AE52" s="49"/>
      <c r="AF52" s="46">
        <v>73.77</v>
      </c>
      <c r="AG52" s="46"/>
      <c r="AH52" s="46"/>
      <c r="AI52" s="46"/>
      <c r="AJ52" s="46"/>
      <c r="AK52" s="47"/>
      <c r="AL52" s="48">
        <f t="shared" si="4"/>
        <v>523.18</v>
      </c>
      <c r="AM52" s="31">
        <f t="shared" si="7"/>
        <v>78.33</v>
      </c>
      <c r="AN52" s="31">
        <f t="shared" si="7"/>
        <v>77.82</v>
      </c>
      <c r="AO52" s="31">
        <f t="shared" si="7"/>
        <v>76.89</v>
      </c>
      <c r="AP52" s="31">
        <f t="shared" si="7"/>
        <v>76.23</v>
      </c>
      <c r="AQ52" s="31">
        <f t="shared" si="7"/>
        <v>75.7</v>
      </c>
      <c r="AR52" s="31">
        <f t="shared" si="7"/>
        <v>73.77</v>
      </c>
      <c r="AS52" s="31">
        <f t="shared" si="7"/>
        <v>64.44</v>
      </c>
    </row>
    <row r="53" spans="1:45" ht="15">
      <c r="A53" s="35" t="s">
        <v>47</v>
      </c>
      <c r="B53" s="36" t="s">
        <v>104</v>
      </c>
      <c r="C53" s="44"/>
      <c r="D53" s="44"/>
      <c r="E53" s="45">
        <v>18.28</v>
      </c>
      <c r="F53" s="44">
        <v>26.989</v>
      </c>
      <c r="G53" s="46"/>
      <c r="H53" s="46"/>
      <c r="I53" s="46"/>
      <c r="J53" s="46"/>
      <c r="K53" s="46"/>
      <c r="L53" s="44">
        <v>56.56</v>
      </c>
      <c r="M53" s="44"/>
      <c r="N53" s="44"/>
      <c r="O53" s="46"/>
      <c r="P53" s="46"/>
      <c r="Q53" s="46"/>
      <c r="R53" s="46">
        <v>30.53</v>
      </c>
      <c r="S53" s="46"/>
      <c r="T53" s="47"/>
      <c r="U53" s="47"/>
      <c r="V53" s="46"/>
      <c r="W53" s="46"/>
      <c r="X53" s="46"/>
      <c r="Y53" s="46"/>
      <c r="Z53" s="46">
        <v>35.82</v>
      </c>
      <c r="AA53" s="46"/>
      <c r="AB53" s="46">
        <v>26.76</v>
      </c>
      <c r="AC53" s="46"/>
      <c r="AD53" s="46">
        <v>61</v>
      </c>
      <c r="AE53" s="46"/>
      <c r="AF53" s="46"/>
      <c r="AG53" s="46"/>
      <c r="AH53" s="46"/>
      <c r="AI53" s="46"/>
      <c r="AJ53" s="46"/>
      <c r="AK53" s="47"/>
      <c r="AL53" s="48">
        <f t="shared" si="4"/>
        <v>255.939</v>
      </c>
      <c r="AM53" s="31">
        <f t="shared" si="7"/>
        <v>61</v>
      </c>
      <c r="AN53" s="31">
        <f t="shared" si="7"/>
        <v>56.56</v>
      </c>
      <c r="AO53" s="31">
        <f t="shared" si="7"/>
        <v>35.82</v>
      </c>
      <c r="AP53" s="31">
        <f t="shared" si="7"/>
        <v>30.53</v>
      </c>
      <c r="AQ53" s="31">
        <f t="shared" si="7"/>
        <v>26.989</v>
      </c>
      <c r="AR53" s="31">
        <f t="shared" si="7"/>
        <v>26.76</v>
      </c>
      <c r="AS53" s="31">
        <f t="shared" si="7"/>
        <v>18.28</v>
      </c>
    </row>
    <row r="54" spans="1:45" ht="15">
      <c r="A54" s="35" t="s">
        <v>48</v>
      </c>
      <c r="B54" s="36" t="s">
        <v>104</v>
      </c>
      <c r="C54" s="44"/>
      <c r="D54" s="44"/>
      <c r="E54" s="45">
        <v>7.94</v>
      </c>
      <c r="F54" s="44"/>
      <c r="G54" s="46"/>
      <c r="H54" s="46"/>
      <c r="I54" s="46"/>
      <c r="J54" s="46"/>
      <c r="K54" s="46"/>
      <c r="L54" s="44"/>
      <c r="M54" s="44"/>
      <c r="N54" s="44"/>
      <c r="O54" s="46"/>
      <c r="P54" s="46"/>
      <c r="Q54" s="46"/>
      <c r="R54" s="46"/>
      <c r="S54" s="46"/>
      <c r="T54" s="47"/>
      <c r="U54" s="47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7"/>
      <c r="AL54" s="48">
        <f t="shared" si="4"/>
        <v>7.94</v>
      </c>
      <c r="AM54" s="31">
        <f aca="true" t="shared" si="8" ref="AM54:AS63">IF(ISNUMBER(LARGE($C54:$AK54,AM$3)),LARGE($C54:$AK54,AM$3),"")</f>
        <v>7.94</v>
      </c>
      <c r="AN54" s="31">
        <f t="shared" si="8"/>
      </c>
      <c r="AO54" s="31">
        <f t="shared" si="8"/>
      </c>
      <c r="AP54" s="31">
        <f t="shared" si="8"/>
      </c>
      <c r="AQ54" s="31">
        <f t="shared" si="8"/>
      </c>
      <c r="AR54" s="31">
        <f t="shared" si="8"/>
      </c>
      <c r="AS54" s="31">
        <f t="shared" si="8"/>
      </c>
    </row>
    <row r="55" spans="1:45" ht="15">
      <c r="A55" s="35" t="s">
        <v>468</v>
      </c>
      <c r="B55" s="36" t="s">
        <v>76</v>
      </c>
      <c r="C55" s="44"/>
      <c r="D55" s="44"/>
      <c r="E55" s="45"/>
      <c r="F55" s="44"/>
      <c r="G55" s="46"/>
      <c r="H55" s="46"/>
      <c r="I55" s="46"/>
      <c r="J55" s="46"/>
      <c r="K55" s="46"/>
      <c r="L55" s="44"/>
      <c r="M55" s="44"/>
      <c r="N55" s="44"/>
      <c r="O55" s="46"/>
      <c r="P55" s="46"/>
      <c r="Q55" s="46"/>
      <c r="R55" s="46"/>
      <c r="S55" s="46"/>
      <c r="T55" s="47">
        <v>18.12</v>
      </c>
      <c r="U55" s="47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7"/>
      <c r="AL55" s="48">
        <f t="shared" si="4"/>
        <v>18.12</v>
      </c>
      <c r="AM55" s="31">
        <f t="shared" si="8"/>
        <v>18.12</v>
      </c>
      <c r="AN55" s="31">
        <f t="shared" si="8"/>
      </c>
      <c r="AO55" s="31">
        <f t="shared" si="8"/>
      </c>
      <c r="AP55" s="31">
        <f t="shared" si="8"/>
      </c>
      <c r="AQ55" s="31">
        <f t="shared" si="8"/>
      </c>
      <c r="AR55" s="31">
        <f t="shared" si="8"/>
      </c>
      <c r="AS55" s="31">
        <f t="shared" si="8"/>
      </c>
    </row>
    <row r="56" spans="1:45" ht="15">
      <c r="A56" s="35" t="s">
        <v>49</v>
      </c>
      <c r="B56" s="26" t="s">
        <v>79</v>
      </c>
      <c r="C56" s="44"/>
      <c r="D56" s="51">
        <v>45.03</v>
      </c>
      <c r="E56" s="45"/>
      <c r="F56" s="44"/>
      <c r="G56" s="46"/>
      <c r="H56" s="46"/>
      <c r="I56" s="46"/>
      <c r="J56" s="46"/>
      <c r="K56" s="46"/>
      <c r="L56" s="44"/>
      <c r="M56" s="44"/>
      <c r="N56" s="44"/>
      <c r="O56" s="46"/>
      <c r="P56" s="46"/>
      <c r="Q56" s="46"/>
      <c r="R56" s="46"/>
      <c r="S56" s="46"/>
      <c r="T56" s="47"/>
      <c r="U56" s="47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7"/>
      <c r="AL56" s="48">
        <f t="shared" si="4"/>
        <v>45.03</v>
      </c>
      <c r="AM56" s="31">
        <f t="shared" si="8"/>
        <v>45.03</v>
      </c>
      <c r="AN56" s="31">
        <f t="shared" si="8"/>
      </c>
      <c r="AO56" s="31">
        <f t="shared" si="8"/>
      </c>
      <c r="AP56" s="31">
        <f t="shared" si="8"/>
      </c>
      <c r="AQ56" s="31">
        <f t="shared" si="8"/>
      </c>
      <c r="AR56" s="31">
        <f t="shared" si="8"/>
      </c>
      <c r="AS56" s="31">
        <f t="shared" si="8"/>
      </c>
    </row>
    <row r="57" spans="1:45" ht="15">
      <c r="A57" s="27" t="s">
        <v>156</v>
      </c>
      <c r="B57" s="26" t="s">
        <v>80</v>
      </c>
      <c r="C57" s="44"/>
      <c r="D57" s="51">
        <v>47.15</v>
      </c>
      <c r="E57" s="45">
        <v>19.03</v>
      </c>
      <c r="F57" s="44">
        <v>15.407</v>
      </c>
      <c r="G57" s="46">
        <v>27.96</v>
      </c>
      <c r="H57" s="46"/>
      <c r="I57" s="46"/>
      <c r="J57" s="46"/>
      <c r="K57" s="46">
        <v>44.05</v>
      </c>
      <c r="L57" s="44">
        <v>68.28</v>
      </c>
      <c r="M57" s="44"/>
      <c r="N57" s="44"/>
      <c r="O57" s="46"/>
      <c r="P57" s="46">
        <v>69.67</v>
      </c>
      <c r="Q57" s="46"/>
      <c r="R57" s="46">
        <v>58.32</v>
      </c>
      <c r="S57" s="46"/>
      <c r="T57" s="47">
        <v>74.87</v>
      </c>
      <c r="U57" s="47"/>
      <c r="V57" s="46">
        <v>43.68</v>
      </c>
      <c r="W57" s="46"/>
      <c r="X57" s="46">
        <v>69.8</v>
      </c>
      <c r="Y57" s="46"/>
      <c r="Z57" s="46">
        <v>51.38</v>
      </c>
      <c r="AA57" s="46"/>
      <c r="AB57" s="46"/>
      <c r="AC57" s="46"/>
      <c r="AD57" s="46">
        <v>73</v>
      </c>
      <c r="AE57" s="46"/>
      <c r="AF57" s="46"/>
      <c r="AG57" s="46"/>
      <c r="AH57" s="46"/>
      <c r="AI57" s="46"/>
      <c r="AJ57" s="46"/>
      <c r="AK57" s="47"/>
      <c r="AL57" s="48">
        <f t="shared" si="4"/>
        <v>465.32</v>
      </c>
      <c r="AM57" s="31">
        <f t="shared" si="8"/>
        <v>74.87</v>
      </c>
      <c r="AN57" s="31">
        <f t="shared" si="8"/>
        <v>73</v>
      </c>
      <c r="AO57" s="31">
        <f t="shared" si="8"/>
        <v>69.8</v>
      </c>
      <c r="AP57" s="31">
        <f t="shared" si="8"/>
        <v>69.67</v>
      </c>
      <c r="AQ57" s="31">
        <f t="shared" si="8"/>
        <v>68.28</v>
      </c>
      <c r="AR57" s="31">
        <f t="shared" si="8"/>
        <v>58.32</v>
      </c>
      <c r="AS57" s="31">
        <f t="shared" si="8"/>
        <v>51.38</v>
      </c>
    </row>
    <row r="58" spans="1:45" ht="15">
      <c r="A58" s="35" t="s">
        <v>51</v>
      </c>
      <c r="B58" s="36" t="s">
        <v>76</v>
      </c>
      <c r="C58" s="44"/>
      <c r="D58" s="44">
        <v>10.01</v>
      </c>
      <c r="E58" s="45"/>
      <c r="F58" s="44"/>
      <c r="G58" s="46">
        <v>11.57</v>
      </c>
      <c r="H58" s="46"/>
      <c r="I58" s="46"/>
      <c r="J58" s="46">
        <v>43.55</v>
      </c>
      <c r="K58" s="46"/>
      <c r="L58" s="44">
        <v>41.43</v>
      </c>
      <c r="M58" s="44"/>
      <c r="N58" s="44"/>
      <c r="O58" s="46"/>
      <c r="P58" s="46">
        <v>25.1</v>
      </c>
      <c r="Q58" s="46"/>
      <c r="R58" s="46"/>
      <c r="S58" s="46"/>
      <c r="T58" s="47"/>
      <c r="U58" s="47"/>
      <c r="V58" s="46"/>
      <c r="W58" s="46"/>
      <c r="X58" s="46">
        <v>37.88</v>
      </c>
      <c r="Y58" s="46"/>
      <c r="Z58" s="46"/>
      <c r="AA58" s="46">
        <v>5.11</v>
      </c>
      <c r="AB58" s="46"/>
      <c r="AC58" s="46"/>
      <c r="AD58" s="46"/>
      <c r="AE58" s="46">
        <v>5.51</v>
      </c>
      <c r="AF58" s="46"/>
      <c r="AG58" s="46"/>
      <c r="AH58" s="46"/>
      <c r="AI58" s="46"/>
      <c r="AJ58" s="46"/>
      <c r="AK58" s="47"/>
      <c r="AL58" s="48">
        <f t="shared" si="4"/>
        <v>175.04999999999995</v>
      </c>
      <c r="AM58" s="31">
        <f t="shared" si="8"/>
        <v>43.55</v>
      </c>
      <c r="AN58" s="31">
        <f t="shared" si="8"/>
        <v>41.43</v>
      </c>
      <c r="AO58" s="31">
        <f t="shared" si="8"/>
        <v>37.88</v>
      </c>
      <c r="AP58" s="31">
        <f t="shared" si="8"/>
        <v>25.1</v>
      </c>
      <c r="AQ58" s="31">
        <f t="shared" si="8"/>
        <v>11.57</v>
      </c>
      <c r="AR58" s="31">
        <f t="shared" si="8"/>
        <v>10.01</v>
      </c>
      <c r="AS58" s="31">
        <f t="shared" si="8"/>
        <v>5.51</v>
      </c>
    </row>
    <row r="59" spans="1:45" ht="15">
      <c r="A59" s="35" t="s">
        <v>50</v>
      </c>
      <c r="B59" s="36" t="s">
        <v>76</v>
      </c>
      <c r="C59" s="44"/>
      <c r="D59" s="51"/>
      <c r="E59" s="45">
        <v>6.3</v>
      </c>
      <c r="F59" s="44"/>
      <c r="G59" s="46"/>
      <c r="H59" s="46"/>
      <c r="I59" s="46"/>
      <c r="J59" s="46"/>
      <c r="K59" s="46">
        <v>12.76</v>
      </c>
      <c r="L59" s="44"/>
      <c r="M59" s="44"/>
      <c r="N59" s="44"/>
      <c r="O59" s="46"/>
      <c r="P59" s="46"/>
      <c r="Q59" s="46">
        <v>13.19</v>
      </c>
      <c r="R59" s="46">
        <v>10.8</v>
      </c>
      <c r="S59" s="46"/>
      <c r="T59" s="47"/>
      <c r="U59" s="47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7"/>
      <c r="AL59" s="48">
        <f t="shared" si="4"/>
        <v>43.05</v>
      </c>
      <c r="AM59" s="31">
        <f t="shared" si="8"/>
        <v>13.19</v>
      </c>
      <c r="AN59" s="31">
        <f t="shared" si="8"/>
        <v>12.76</v>
      </c>
      <c r="AO59" s="31">
        <f t="shared" si="8"/>
        <v>10.8</v>
      </c>
      <c r="AP59" s="31">
        <f t="shared" si="8"/>
        <v>6.3</v>
      </c>
      <c r="AQ59" s="31">
        <f t="shared" si="8"/>
      </c>
      <c r="AR59" s="31">
        <f t="shared" si="8"/>
      </c>
      <c r="AS59" s="31">
        <f t="shared" si="8"/>
      </c>
    </row>
    <row r="60" spans="1:45" ht="15">
      <c r="A60" s="27" t="s">
        <v>52</v>
      </c>
      <c r="B60" s="26" t="s">
        <v>74</v>
      </c>
      <c r="C60" s="44"/>
      <c r="D60" s="44"/>
      <c r="E60" s="45"/>
      <c r="F60" s="44"/>
      <c r="G60" s="46"/>
      <c r="H60" s="46"/>
      <c r="I60" s="46"/>
      <c r="J60" s="46">
        <v>78.3</v>
      </c>
      <c r="K60" s="46"/>
      <c r="L60" s="44">
        <v>85.259</v>
      </c>
      <c r="M60" s="44"/>
      <c r="N60" s="44"/>
      <c r="O60" s="46"/>
      <c r="P60" s="46">
        <v>79.31</v>
      </c>
      <c r="Q60" s="46"/>
      <c r="R60" s="46"/>
      <c r="S60" s="46"/>
      <c r="T60" s="47">
        <v>79.83</v>
      </c>
      <c r="U60" s="47"/>
      <c r="V60" s="49"/>
      <c r="W60" s="46"/>
      <c r="X60" s="46">
        <v>81.5</v>
      </c>
      <c r="Y60" s="46"/>
      <c r="Z60" s="46"/>
      <c r="AA60" s="46"/>
      <c r="AB60" s="46"/>
      <c r="AC60" s="46"/>
      <c r="AD60" s="46"/>
      <c r="AE60" s="49"/>
      <c r="AF60" s="49"/>
      <c r="AG60" s="46"/>
      <c r="AH60" s="46"/>
      <c r="AI60" s="46"/>
      <c r="AJ60" s="46"/>
      <c r="AK60" s="47"/>
      <c r="AL60" s="48">
        <f t="shared" si="4"/>
        <v>404.199</v>
      </c>
      <c r="AM60" s="31">
        <f t="shared" si="8"/>
        <v>85.259</v>
      </c>
      <c r="AN60" s="31">
        <f t="shared" si="8"/>
        <v>81.5</v>
      </c>
      <c r="AO60" s="31">
        <f t="shared" si="8"/>
        <v>79.83</v>
      </c>
      <c r="AP60" s="31">
        <f t="shared" si="8"/>
        <v>79.31</v>
      </c>
      <c r="AQ60" s="31">
        <f t="shared" si="8"/>
        <v>78.3</v>
      </c>
      <c r="AR60" s="31">
        <f t="shared" si="8"/>
      </c>
      <c r="AS60" s="31">
        <f t="shared" si="8"/>
      </c>
    </row>
    <row r="61" spans="1:45" ht="15">
      <c r="A61" s="27" t="s">
        <v>53</v>
      </c>
      <c r="B61" s="26" t="s">
        <v>70</v>
      </c>
      <c r="C61" s="44"/>
      <c r="D61" s="44"/>
      <c r="E61" s="45"/>
      <c r="F61" s="44"/>
      <c r="G61" s="46"/>
      <c r="H61" s="46"/>
      <c r="I61" s="46"/>
      <c r="J61" s="46"/>
      <c r="K61" s="46"/>
      <c r="L61" s="44"/>
      <c r="M61" s="44"/>
      <c r="N61" s="44"/>
      <c r="O61" s="46"/>
      <c r="P61" s="46"/>
      <c r="Q61" s="46"/>
      <c r="R61" s="46"/>
      <c r="S61" s="46"/>
      <c r="T61" s="47"/>
      <c r="U61" s="47"/>
      <c r="V61" s="49"/>
      <c r="W61" s="46"/>
      <c r="X61" s="46"/>
      <c r="Y61" s="46"/>
      <c r="Z61" s="46"/>
      <c r="AA61" s="46"/>
      <c r="AB61" s="46"/>
      <c r="AC61" s="46"/>
      <c r="AD61" s="46"/>
      <c r="AE61" s="49"/>
      <c r="AF61" s="49"/>
      <c r="AG61" s="46"/>
      <c r="AH61" s="46"/>
      <c r="AI61" s="46"/>
      <c r="AJ61" s="46"/>
      <c r="AK61" s="47"/>
      <c r="AL61" s="48">
        <f t="shared" si="4"/>
        <v>0</v>
      </c>
      <c r="AM61" s="31">
        <f t="shared" si="8"/>
      </c>
      <c r="AN61" s="31">
        <f t="shared" si="8"/>
      </c>
      <c r="AO61" s="31">
        <f t="shared" si="8"/>
      </c>
      <c r="AP61" s="31">
        <f t="shared" si="8"/>
      </c>
      <c r="AQ61" s="31">
        <f t="shared" si="8"/>
      </c>
      <c r="AR61" s="31">
        <f t="shared" si="8"/>
      </c>
      <c r="AS61" s="31">
        <f t="shared" si="8"/>
      </c>
    </row>
    <row r="62" spans="1:45" ht="15">
      <c r="A62" s="35" t="s">
        <v>54</v>
      </c>
      <c r="B62" s="36" t="s">
        <v>78</v>
      </c>
      <c r="C62" s="51"/>
      <c r="D62" s="51"/>
      <c r="E62" s="45"/>
      <c r="F62" s="44"/>
      <c r="G62" s="46"/>
      <c r="H62" s="46"/>
      <c r="I62" s="46"/>
      <c r="J62" s="46"/>
      <c r="K62" s="46"/>
      <c r="L62" s="44"/>
      <c r="M62" s="44"/>
      <c r="N62" s="44"/>
      <c r="O62" s="46"/>
      <c r="P62" s="46"/>
      <c r="Q62" s="46"/>
      <c r="R62" s="46"/>
      <c r="S62" s="46"/>
      <c r="T62" s="47"/>
      <c r="U62" s="47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7"/>
      <c r="AL62" s="48">
        <f t="shared" si="4"/>
        <v>0</v>
      </c>
      <c r="AM62" s="31">
        <f t="shared" si="8"/>
      </c>
      <c r="AN62" s="31">
        <f t="shared" si="8"/>
      </c>
      <c r="AO62" s="31">
        <f t="shared" si="8"/>
      </c>
      <c r="AP62" s="31">
        <f t="shared" si="8"/>
      </c>
      <c r="AQ62" s="31">
        <f t="shared" si="8"/>
      </c>
      <c r="AR62" s="31">
        <f t="shared" si="8"/>
      </c>
      <c r="AS62" s="31">
        <f t="shared" si="8"/>
      </c>
    </row>
    <row r="63" spans="1:45" ht="15">
      <c r="A63" s="35" t="s">
        <v>465</v>
      </c>
      <c r="B63" s="36" t="s">
        <v>104</v>
      </c>
      <c r="C63" s="51"/>
      <c r="D63" s="51"/>
      <c r="E63" s="45"/>
      <c r="F63" s="44"/>
      <c r="G63" s="46"/>
      <c r="H63" s="46"/>
      <c r="I63" s="46"/>
      <c r="J63" s="46"/>
      <c r="K63" s="46"/>
      <c r="L63" s="44"/>
      <c r="M63" s="44"/>
      <c r="N63" s="44"/>
      <c r="O63" s="46"/>
      <c r="P63" s="46"/>
      <c r="Q63" s="46"/>
      <c r="R63" s="46"/>
      <c r="S63" s="46"/>
      <c r="T63" s="47">
        <v>24.42</v>
      </c>
      <c r="U63" s="47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7"/>
      <c r="AL63" s="48">
        <f t="shared" si="4"/>
        <v>24.42</v>
      </c>
      <c r="AM63" s="31">
        <f t="shared" si="8"/>
        <v>24.42</v>
      </c>
      <c r="AN63" s="31">
        <f t="shared" si="8"/>
      </c>
      <c r="AO63" s="31">
        <f t="shared" si="8"/>
      </c>
      <c r="AP63" s="31">
        <f t="shared" si="8"/>
      </c>
      <c r="AQ63" s="31">
        <f t="shared" si="8"/>
      </c>
      <c r="AR63" s="31">
        <f t="shared" si="8"/>
      </c>
      <c r="AS63" s="31">
        <f t="shared" si="8"/>
      </c>
    </row>
    <row r="64" spans="1:45" ht="15">
      <c r="A64" s="27" t="s">
        <v>55</v>
      </c>
      <c r="B64" s="26" t="s">
        <v>71</v>
      </c>
      <c r="C64" s="44">
        <v>79.26</v>
      </c>
      <c r="D64" s="44"/>
      <c r="E64" s="45">
        <v>62.03</v>
      </c>
      <c r="F64" s="44">
        <v>74.587</v>
      </c>
      <c r="G64" s="46"/>
      <c r="H64" s="46"/>
      <c r="I64" s="46"/>
      <c r="J64" s="46"/>
      <c r="K64" s="46"/>
      <c r="L64" s="44"/>
      <c r="M64" s="44"/>
      <c r="N64" s="44"/>
      <c r="O64" s="46"/>
      <c r="P64" s="46"/>
      <c r="Q64" s="46"/>
      <c r="R64" s="46"/>
      <c r="S64" s="46"/>
      <c r="T64" s="47"/>
      <c r="U64" s="47"/>
      <c r="V64" s="49"/>
      <c r="W64" s="46"/>
      <c r="X64" s="46"/>
      <c r="Y64" s="46"/>
      <c r="Z64" s="46"/>
      <c r="AA64" s="46"/>
      <c r="AB64" s="46"/>
      <c r="AC64" s="46"/>
      <c r="AD64" s="46"/>
      <c r="AE64" s="49"/>
      <c r="AF64" s="49"/>
      <c r="AG64" s="46"/>
      <c r="AH64" s="46"/>
      <c r="AI64" s="46"/>
      <c r="AJ64" s="46"/>
      <c r="AK64" s="47"/>
      <c r="AL64" s="48">
        <f t="shared" si="4"/>
        <v>215.877</v>
      </c>
      <c r="AM64" s="31">
        <f aca="true" t="shared" si="9" ref="AM64:AS73">IF(ISNUMBER(LARGE($C64:$AK64,AM$3)),LARGE($C64:$AK64,AM$3),"")</f>
        <v>79.26</v>
      </c>
      <c r="AN64" s="31">
        <f t="shared" si="9"/>
        <v>74.587</v>
      </c>
      <c r="AO64" s="31">
        <f t="shared" si="9"/>
        <v>62.03</v>
      </c>
      <c r="AP64" s="31">
        <f t="shared" si="9"/>
      </c>
      <c r="AQ64" s="31">
        <f t="shared" si="9"/>
      </c>
      <c r="AR64" s="31">
        <f t="shared" si="9"/>
      </c>
      <c r="AS64" s="31">
        <f t="shared" si="9"/>
      </c>
    </row>
    <row r="65" spans="1:45" ht="15">
      <c r="A65" s="27" t="s">
        <v>533</v>
      </c>
      <c r="B65" s="26"/>
      <c r="C65" s="44"/>
      <c r="D65" s="44"/>
      <c r="E65" s="45"/>
      <c r="F65" s="44"/>
      <c r="G65" s="46"/>
      <c r="H65" s="46"/>
      <c r="I65" s="46"/>
      <c r="J65" s="46"/>
      <c r="K65" s="46"/>
      <c r="L65" s="44"/>
      <c r="M65" s="44"/>
      <c r="N65" s="44"/>
      <c r="O65" s="46"/>
      <c r="P65" s="46"/>
      <c r="Q65" s="46"/>
      <c r="R65" s="46"/>
      <c r="S65" s="46"/>
      <c r="T65" s="47"/>
      <c r="U65" s="47"/>
      <c r="V65" s="49"/>
      <c r="W65" s="46"/>
      <c r="X65" s="46"/>
      <c r="Y65" s="46"/>
      <c r="Z65" s="46"/>
      <c r="AA65" s="46"/>
      <c r="AB65" s="46"/>
      <c r="AC65" s="46"/>
      <c r="AD65" s="46">
        <v>75.67</v>
      </c>
      <c r="AE65" s="49"/>
      <c r="AF65" s="49"/>
      <c r="AG65" s="46"/>
      <c r="AH65" s="46"/>
      <c r="AI65" s="46"/>
      <c r="AJ65" s="46"/>
      <c r="AK65" s="47"/>
      <c r="AL65" s="48">
        <f t="shared" si="4"/>
        <v>75.67</v>
      </c>
      <c r="AM65" s="31">
        <f t="shared" si="9"/>
        <v>75.67</v>
      </c>
      <c r="AN65" s="31">
        <f t="shared" si="9"/>
      </c>
      <c r="AO65" s="31">
        <f t="shared" si="9"/>
      </c>
      <c r="AP65" s="31">
        <f t="shared" si="9"/>
      </c>
      <c r="AQ65" s="31">
        <f t="shared" si="9"/>
      </c>
      <c r="AR65" s="31">
        <f t="shared" si="9"/>
      </c>
      <c r="AS65" s="31">
        <f t="shared" si="9"/>
      </c>
    </row>
    <row r="66" spans="1:45" ht="15">
      <c r="A66" s="35" t="s">
        <v>56</v>
      </c>
      <c r="B66" s="36" t="s">
        <v>76</v>
      </c>
      <c r="C66" s="44">
        <v>16.09</v>
      </c>
      <c r="D66" s="44"/>
      <c r="E66" s="45">
        <v>9.58</v>
      </c>
      <c r="F66" s="44"/>
      <c r="G66" s="46">
        <v>9.551</v>
      </c>
      <c r="H66" s="46">
        <v>17.85</v>
      </c>
      <c r="I66" s="46"/>
      <c r="J66" s="46"/>
      <c r="K66" s="46"/>
      <c r="L66" s="44"/>
      <c r="M66" s="44"/>
      <c r="N66" s="44"/>
      <c r="O66" s="46"/>
      <c r="P66" s="46">
        <v>23.89</v>
      </c>
      <c r="Q66" s="46"/>
      <c r="R66" s="46">
        <v>10.93</v>
      </c>
      <c r="S66" s="46">
        <v>14.22</v>
      </c>
      <c r="T66" s="47">
        <v>38.39</v>
      </c>
      <c r="U66" s="47"/>
      <c r="V66" s="49"/>
      <c r="W66" s="46"/>
      <c r="X66" s="46"/>
      <c r="Y66" s="46"/>
      <c r="Z66" s="46">
        <v>11.38</v>
      </c>
      <c r="AA66" s="46">
        <v>5.27</v>
      </c>
      <c r="AB66" s="46"/>
      <c r="AC66" s="46"/>
      <c r="AD66" s="46"/>
      <c r="AE66" s="46">
        <v>10.33</v>
      </c>
      <c r="AF66" s="46"/>
      <c r="AG66" s="46">
        <v>36.39</v>
      </c>
      <c r="AH66" s="46"/>
      <c r="AI66" s="46"/>
      <c r="AJ66" s="46"/>
      <c r="AK66" s="47"/>
      <c r="AL66" s="48">
        <f t="shared" si="4"/>
        <v>158.21</v>
      </c>
      <c r="AM66" s="31">
        <f t="shared" si="9"/>
        <v>38.39</v>
      </c>
      <c r="AN66" s="31">
        <f t="shared" si="9"/>
        <v>36.39</v>
      </c>
      <c r="AO66" s="31">
        <f t="shared" si="9"/>
        <v>23.89</v>
      </c>
      <c r="AP66" s="31">
        <f t="shared" si="9"/>
        <v>17.85</v>
      </c>
      <c r="AQ66" s="31">
        <f t="shared" si="9"/>
        <v>16.09</v>
      </c>
      <c r="AR66" s="31">
        <f t="shared" si="9"/>
        <v>14.22</v>
      </c>
      <c r="AS66" s="31">
        <f t="shared" si="9"/>
        <v>11.38</v>
      </c>
    </row>
    <row r="67" spans="1:45" ht="15">
      <c r="A67" s="35" t="s">
        <v>57</v>
      </c>
      <c r="B67" s="36" t="s">
        <v>104</v>
      </c>
      <c r="C67" s="44"/>
      <c r="D67" s="44"/>
      <c r="E67" s="45"/>
      <c r="F67" s="44"/>
      <c r="G67" s="46"/>
      <c r="H67" s="46"/>
      <c r="I67" s="46"/>
      <c r="J67" s="46"/>
      <c r="K67" s="46"/>
      <c r="L67" s="44"/>
      <c r="M67" s="44"/>
      <c r="N67" s="44"/>
      <c r="O67" s="46"/>
      <c r="P67" s="46"/>
      <c r="Q67" s="46"/>
      <c r="R67" s="46"/>
      <c r="S67" s="46"/>
      <c r="T67" s="47"/>
      <c r="U67" s="47"/>
      <c r="V67" s="49"/>
      <c r="W67" s="46"/>
      <c r="X67" s="46"/>
      <c r="Y67" s="46"/>
      <c r="Z67" s="46"/>
      <c r="AA67" s="46"/>
      <c r="AB67" s="46"/>
      <c r="AC67" s="46"/>
      <c r="AD67" s="46">
        <v>23.67</v>
      </c>
      <c r="AE67" s="46"/>
      <c r="AF67" s="46"/>
      <c r="AG67" s="46"/>
      <c r="AH67" s="46"/>
      <c r="AI67" s="46"/>
      <c r="AJ67" s="46"/>
      <c r="AK67" s="47"/>
      <c r="AL67" s="48">
        <f aca="true" t="shared" si="10" ref="AL67:AL74">SUM(AM67:AS67)</f>
        <v>23.67</v>
      </c>
      <c r="AM67" s="31">
        <f t="shared" si="9"/>
        <v>23.67</v>
      </c>
      <c r="AN67" s="31">
        <f t="shared" si="9"/>
      </c>
      <c r="AO67" s="31">
        <f t="shared" si="9"/>
      </c>
      <c r="AP67" s="31">
        <f t="shared" si="9"/>
      </c>
      <c r="AQ67" s="31">
        <f t="shared" si="9"/>
      </c>
      <c r="AR67" s="31">
        <f t="shared" si="9"/>
      </c>
      <c r="AS67" s="31">
        <f t="shared" si="9"/>
      </c>
    </row>
    <row r="68" spans="1:45" ht="15">
      <c r="A68" s="27" t="s">
        <v>512</v>
      </c>
      <c r="B68" s="26" t="s">
        <v>79</v>
      </c>
      <c r="C68" s="44"/>
      <c r="D68" s="44"/>
      <c r="E68" s="45"/>
      <c r="F68" s="44"/>
      <c r="G68" s="46"/>
      <c r="H68" s="46"/>
      <c r="I68" s="46"/>
      <c r="J68" s="46"/>
      <c r="K68" s="46"/>
      <c r="L68" s="44"/>
      <c r="M68" s="44"/>
      <c r="N68" s="44"/>
      <c r="O68" s="46"/>
      <c r="P68" s="46"/>
      <c r="Q68" s="46"/>
      <c r="R68" s="46"/>
      <c r="S68" s="46">
        <v>22.72</v>
      </c>
      <c r="T68" s="47"/>
      <c r="U68" s="47"/>
      <c r="V68" s="49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7"/>
      <c r="AL68" s="48">
        <f>SUM(AM68:AS68)</f>
        <v>22.72</v>
      </c>
      <c r="AM68" s="31">
        <f t="shared" si="9"/>
        <v>22.72</v>
      </c>
      <c r="AN68" s="31">
        <f t="shared" si="9"/>
      </c>
      <c r="AO68" s="31">
        <f t="shared" si="9"/>
      </c>
      <c r="AP68" s="31">
        <f t="shared" si="9"/>
      </c>
      <c r="AQ68" s="31">
        <f t="shared" si="9"/>
      </c>
      <c r="AR68" s="31">
        <f t="shared" si="9"/>
      </c>
      <c r="AS68" s="31">
        <f t="shared" si="9"/>
      </c>
    </row>
    <row r="69" spans="1:45" ht="15">
      <c r="A69" s="27" t="s">
        <v>513</v>
      </c>
      <c r="B69" s="26" t="s">
        <v>70</v>
      </c>
      <c r="C69" s="44"/>
      <c r="D69" s="44"/>
      <c r="E69" s="45"/>
      <c r="F69" s="44"/>
      <c r="G69" s="46"/>
      <c r="H69" s="46"/>
      <c r="I69" s="46"/>
      <c r="J69" s="46"/>
      <c r="K69" s="46"/>
      <c r="L69" s="44"/>
      <c r="M69" s="44"/>
      <c r="N69" s="44"/>
      <c r="O69" s="46"/>
      <c r="P69" s="46"/>
      <c r="Q69" s="46"/>
      <c r="R69" s="46"/>
      <c r="S69" s="46">
        <v>14.22</v>
      </c>
      <c r="T69" s="47"/>
      <c r="U69" s="47"/>
      <c r="V69" s="49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7"/>
      <c r="AL69" s="48">
        <f>SUM(AM69:AS69)</f>
        <v>14.22</v>
      </c>
      <c r="AM69" s="31">
        <f t="shared" si="9"/>
        <v>14.22</v>
      </c>
      <c r="AN69" s="31">
        <f t="shared" si="9"/>
      </c>
      <c r="AO69" s="31">
        <f t="shared" si="9"/>
      </c>
      <c r="AP69" s="31">
        <f t="shared" si="9"/>
      </c>
      <c r="AQ69" s="31">
        <f t="shared" si="9"/>
      </c>
      <c r="AR69" s="31">
        <f t="shared" si="9"/>
      </c>
      <c r="AS69" s="31">
        <f t="shared" si="9"/>
      </c>
    </row>
    <row r="70" spans="1:45" ht="15">
      <c r="A70" s="35" t="s">
        <v>535</v>
      </c>
      <c r="B70" s="36" t="s">
        <v>104</v>
      </c>
      <c r="C70" s="44"/>
      <c r="D70" s="44"/>
      <c r="E70" s="45"/>
      <c r="F70" s="44"/>
      <c r="G70" s="46"/>
      <c r="H70" s="46"/>
      <c r="I70" s="46"/>
      <c r="J70" s="46"/>
      <c r="K70" s="46"/>
      <c r="L70" s="44"/>
      <c r="M70" s="44"/>
      <c r="N70" s="44"/>
      <c r="O70" s="46"/>
      <c r="P70" s="46"/>
      <c r="Q70" s="46"/>
      <c r="R70" s="46"/>
      <c r="S70" s="46"/>
      <c r="T70" s="47"/>
      <c r="U70" s="47"/>
      <c r="V70" s="49"/>
      <c r="W70" s="46"/>
      <c r="X70" s="46"/>
      <c r="Y70" s="46"/>
      <c r="Z70" s="46"/>
      <c r="AA70" s="46"/>
      <c r="AB70" s="46"/>
      <c r="AC70" s="46"/>
      <c r="AD70" s="46">
        <v>43.67</v>
      </c>
      <c r="AE70" s="46"/>
      <c r="AF70" s="46"/>
      <c r="AG70" s="46"/>
      <c r="AH70" s="46"/>
      <c r="AI70" s="46"/>
      <c r="AJ70" s="46"/>
      <c r="AK70" s="47"/>
      <c r="AL70" s="48">
        <f>SUM(AM70:AS70)</f>
        <v>43.67</v>
      </c>
      <c r="AM70" s="31">
        <f t="shared" si="9"/>
        <v>43.67</v>
      </c>
      <c r="AN70" s="31">
        <f t="shared" si="9"/>
      </c>
      <c r="AO70" s="31">
        <f t="shared" si="9"/>
      </c>
      <c r="AP70" s="31">
        <f t="shared" si="9"/>
      </c>
      <c r="AQ70" s="31">
        <f t="shared" si="9"/>
      </c>
      <c r="AR70" s="31">
        <f t="shared" si="9"/>
      </c>
      <c r="AS70" s="31">
        <f t="shared" si="9"/>
      </c>
    </row>
    <row r="71" spans="1:45" ht="15">
      <c r="A71" s="27" t="s">
        <v>216</v>
      </c>
      <c r="B71" s="26" t="s">
        <v>80</v>
      </c>
      <c r="C71" s="44">
        <v>69.65</v>
      </c>
      <c r="D71" s="44">
        <v>69.36</v>
      </c>
      <c r="E71" s="45">
        <v>33.535</v>
      </c>
      <c r="F71" s="44">
        <v>55.802</v>
      </c>
      <c r="G71" s="46">
        <v>45.062</v>
      </c>
      <c r="H71" s="46"/>
      <c r="I71" s="46"/>
      <c r="J71" s="46"/>
      <c r="K71" s="46">
        <v>63.1</v>
      </c>
      <c r="L71" s="44"/>
      <c r="M71" s="44">
        <v>80.57</v>
      </c>
      <c r="N71" s="44"/>
      <c r="O71" s="46">
        <v>65.637</v>
      </c>
      <c r="P71" s="46"/>
      <c r="Q71" s="46"/>
      <c r="R71" s="46">
        <v>76.17</v>
      </c>
      <c r="S71" s="46"/>
      <c r="T71" s="47"/>
      <c r="U71" s="47">
        <v>81.77</v>
      </c>
      <c r="V71" s="49"/>
      <c r="W71" s="46">
        <v>61.13</v>
      </c>
      <c r="X71" s="46"/>
      <c r="Y71" s="46">
        <v>86.72</v>
      </c>
      <c r="Z71" s="46"/>
      <c r="AA71" s="46"/>
      <c r="AB71" s="46"/>
      <c r="AC71" s="46">
        <v>66.53</v>
      </c>
      <c r="AD71" s="46"/>
      <c r="AE71" s="46"/>
      <c r="AF71" s="46"/>
      <c r="AG71" s="46"/>
      <c r="AH71" s="46"/>
      <c r="AI71" s="46"/>
      <c r="AJ71" s="46"/>
      <c r="AK71" s="47"/>
      <c r="AL71" s="48">
        <f t="shared" si="10"/>
        <v>530.77</v>
      </c>
      <c r="AM71" s="31">
        <f t="shared" si="9"/>
        <v>86.72</v>
      </c>
      <c r="AN71" s="31">
        <f t="shared" si="9"/>
        <v>81.77</v>
      </c>
      <c r="AO71" s="31">
        <f t="shared" si="9"/>
        <v>80.57</v>
      </c>
      <c r="AP71" s="31">
        <f t="shared" si="9"/>
        <v>76.17</v>
      </c>
      <c r="AQ71" s="31">
        <f t="shared" si="9"/>
        <v>69.65</v>
      </c>
      <c r="AR71" s="31">
        <f t="shared" si="9"/>
        <v>69.36</v>
      </c>
      <c r="AS71" s="31">
        <f t="shared" si="9"/>
        <v>66.53</v>
      </c>
    </row>
    <row r="72" spans="1:45" ht="15">
      <c r="A72" s="35" t="s">
        <v>58</v>
      </c>
      <c r="B72" s="36" t="s">
        <v>104</v>
      </c>
      <c r="C72" s="44"/>
      <c r="D72" s="44"/>
      <c r="E72" s="45"/>
      <c r="F72" s="44"/>
      <c r="G72" s="46"/>
      <c r="H72" s="46"/>
      <c r="I72" s="46"/>
      <c r="J72" s="46"/>
      <c r="K72" s="46"/>
      <c r="L72" s="44"/>
      <c r="M72" s="44"/>
      <c r="N72" s="44"/>
      <c r="O72" s="46"/>
      <c r="P72" s="46"/>
      <c r="Q72" s="46"/>
      <c r="R72" s="46"/>
      <c r="S72" s="46"/>
      <c r="T72" s="47"/>
      <c r="U72" s="47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7"/>
      <c r="AL72" s="48">
        <f t="shared" si="10"/>
        <v>0</v>
      </c>
      <c r="AM72" s="31">
        <f t="shared" si="9"/>
      </c>
      <c r="AN72" s="31">
        <f t="shared" si="9"/>
      </c>
      <c r="AO72" s="31">
        <f t="shared" si="9"/>
      </c>
      <c r="AP72" s="31">
        <f t="shared" si="9"/>
      </c>
      <c r="AQ72" s="31">
        <f t="shared" si="9"/>
      </c>
      <c r="AR72" s="31">
        <f t="shared" si="9"/>
      </c>
      <c r="AS72" s="31">
        <f t="shared" si="9"/>
      </c>
    </row>
    <row r="73" spans="1:45" ht="15">
      <c r="A73" s="35" t="s">
        <v>59</v>
      </c>
      <c r="B73" s="36" t="s">
        <v>76</v>
      </c>
      <c r="C73" s="44"/>
      <c r="D73" s="44"/>
      <c r="E73" s="45"/>
      <c r="F73" s="44"/>
      <c r="G73" s="46"/>
      <c r="H73" s="46"/>
      <c r="I73" s="46"/>
      <c r="J73" s="46"/>
      <c r="K73" s="46"/>
      <c r="L73" s="44"/>
      <c r="M73" s="44"/>
      <c r="N73" s="44"/>
      <c r="O73" s="46"/>
      <c r="P73" s="46"/>
      <c r="Q73" s="46"/>
      <c r="R73" s="46"/>
      <c r="S73" s="46"/>
      <c r="T73" s="47"/>
      <c r="U73" s="47"/>
      <c r="V73" s="49"/>
      <c r="W73" s="46"/>
      <c r="X73" s="46"/>
      <c r="Y73" s="46"/>
      <c r="Z73" s="46"/>
      <c r="AA73" s="46"/>
      <c r="AB73" s="46"/>
      <c r="AC73" s="46"/>
      <c r="AD73" s="46"/>
      <c r="AE73" s="49"/>
      <c r="AF73" s="49"/>
      <c r="AG73" s="46"/>
      <c r="AH73" s="46"/>
      <c r="AI73" s="46"/>
      <c r="AJ73" s="46"/>
      <c r="AK73" s="47"/>
      <c r="AL73" s="48">
        <f t="shared" si="10"/>
        <v>0</v>
      </c>
      <c r="AM73" s="31">
        <f t="shared" si="9"/>
      </c>
      <c r="AN73" s="31">
        <f t="shared" si="9"/>
      </c>
      <c r="AO73" s="31">
        <f t="shared" si="9"/>
      </c>
      <c r="AP73" s="31">
        <f t="shared" si="9"/>
      </c>
      <c r="AQ73" s="31">
        <f t="shared" si="9"/>
      </c>
      <c r="AR73" s="31">
        <f t="shared" si="9"/>
      </c>
      <c r="AS73" s="31">
        <f t="shared" si="9"/>
      </c>
    </row>
    <row r="74" spans="1:45" ht="15">
      <c r="A74" s="35" t="s">
        <v>106</v>
      </c>
      <c r="B74" s="36" t="s">
        <v>104</v>
      </c>
      <c r="C74" s="44"/>
      <c r="D74" s="44"/>
      <c r="E74" s="45"/>
      <c r="F74" s="44"/>
      <c r="G74" s="46"/>
      <c r="H74" s="46"/>
      <c r="I74" s="46"/>
      <c r="J74" s="46"/>
      <c r="K74" s="46"/>
      <c r="L74" s="44"/>
      <c r="M74" s="44"/>
      <c r="N74" s="44"/>
      <c r="O74" s="46"/>
      <c r="P74" s="46"/>
      <c r="Q74" s="46"/>
      <c r="R74" s="46"/>
      <c r="S74" s="46"/>
      <c r="T74" s="47"/>
      <c r="U74" s="47"/>
      <c r="V74" s="49"/>
      <c r="W74" s="46"/>
      <c r="X74" s="46"/>
      <c r="Y74" s="46"/>
      <c r="Z74" s="46"/>
      <c r="AA74" s="46"/>
      <c r="AB74" s="46"/>
      <c r="AC74" s="46"/>
      <c r="AD74" s="46"/>
      <c r="AE74" s="49"/>
      <c r="AF74" s="49"/>
      <c r="AG74" s="46"/>
      <c r="AH74" s="46"/>
      <c r="AI74" s="46"/>
      <c r="AJ74" s="46"/>
      <c r="AK74" s="47"/>
      <c r="AL74" s="48">
        <f t="shared" si="10"/>
        <v>0</v>
      </c>
      <c r="AM74" s="31">
        <f aca="true" t="shared" si="11" ref="AM74:AS79">IF(ISNUMBER(LARGE($C74:$AK74,AM$3)),LARGE($C74:$AK74,AM$3),"")</f>
      </c>
      <c r="AN74" s="31">
        <f t="shared" si="11"/>
      </c>
      <c r="AO74" s="31">
        <f t="shared" si="11"/>
      </c>
      <c r="AP74" s="31">
        <f t="shared" si="11"/>
      </c>
      <c r="AQ74" s="31">
        <f t="shared" si="11"/>
      </c>
      <c r="AR74" s="31">
        <f t="shared" si="11"/>
      </c>
      <c r="AS74" s="31">
        <f t="shared" si="11"/>
      </c>
    </row>
    <row r="75" spans="1:45" ht="15">
      <c r="A75" s="27" t="s">
        <v>75</v>
      </c>
      <c r="B75" s="26" t="s">
        <v>72</v>
      </c>
      <c r="C75" s="44"/>
      <c r="D75" s="44">
        <v>51.94</v>
      </c>
      <c r="E75" s="45"/>
      <c r="F75" s="44">
        <v>36.452</v>
      </c>
      <c r="G75" s="46"/>
      <c r="H75" s="46"/>
      <c r="I75" s="46">
        <v>33.232</v>
      </c>
      <c r="J75" s="46"/>
      <c r="K75" s="46"/>
      <c r="L75" s="44"/>
      <c r="M75" s="44"/>
      <c r="N75" s="44"/>
      <c r="O75" s="46"/>
      <c r="P75" s="46"/>
      <c r="Q75" s="46"/>
      <c r="R75" s="46"/>
      <c r="S75" s="46">
        <v>81.85</v>
      </c>
      <c r="T75" s="47"/>
      <c r="U75" s="47">
        <v>70.85</v>
      </c>
      <c r="V75" s="46">
        <v>58.73</v>
      </c>
      <c r="W75" s="46"/>
      <c r="X75" s="46"/>
      <c r="Y75" s="46"/>
      <c r="Z75" s="46"/>
      <c r="AA75" s="46">
        <v>47.2</v>
      </c>
      <c r="AB75" s="46"/>
      <c r="AC75" s="46">
        <v>52.84</v>
      </c>
      <c r="AD75" s="46"/>
      <c r="AE75" s="46"/>
      <c r="AF75" s="46">
        <v>81.3</v>
      </c>
      <c r="AG75" s="46"/>
      <c r="AH75" s="46"/>
      <c r="AI75" s="46"/>
      <c r="AJ75" s="46"/>
      <c r="AK75" s="47"/>
      <c r="AL75" s="48">
        <f aca="true" t="shared" si="12" ref="AL75:AL80">SUM(AM75:AS75)</f>
        <v>444.7099999999999</v>
      </c>
      <c r="AM75" s="31">
        <f t="shared" si="11"/>
        <v>81.85</v>
      </c>
      <c r="AN75" s="31">
        <f t="shared" si="11"/>
        <v>81.3</v>
      </c>
      <c r="AO75" s="31">
        <f t="shared" si="11"/>
        <v>70.85</v>
      </c>
      <c r="AP75" s="31">
        <f t="shared" si="11"/>
        <v>58.73</v>
      </c>
      <c r="AQ75" s="31">
        <f t="shared" si="11"/>
        <v>52.84</v>
      </c>
      <c r="AR75" s="31">
        <f t="shared" si="11"/>
        <v>51.94</v>
      </c>
      <c r="AS75" s="31">
        <f t="shared" si="11"/>
        <v>47.2</v>
      </c>
    </row>
    <row r="76" spans="1:45" ht="15">
      <c r="A76" s="27" t="s">
        <v>418</v>
      </c>
      <c r="B76" s="26" t="s">
        <v>72</v>
      </c>
      <c r="C76" s="44"/>
      <c r="D76" s="44"/>
      <c r="E76" s="45"/>
      <c r="F76" s="44"/>
      <c r="G76" s="46"/>
      <c r="H76" s="46"/>
      <c r="I76" s="46"/>
      <c r="J76" s="46"/>
      <c r="K76" s="46"/>
      <c r="L76" s="44"/>
      <c r="M76" s="44"/>
      <c r="N76" s="44"/>
      <c r="O76" s="46"/>
      <c r="P76" s="46"/>
      <c r="Q76" s="46"/>
      <c r="R76" s="46"/>
      <c r="S76" s="46">
        <v>82.13</v>
      </c>
      <c r="T76" s="47"/>
      <c r="U76" s="47"/>
      <c r="V76" s="46"/>
      <c r="W76" s="46"/>
      <c r="X76" s="46"/>
      <c r="Y76" s="46"/>
      <c r="Z76" s="46"/>
      <c r="AA76" s="46">
        <v>31.76</v>
      </c>
      <c r="AB76" s="46"/>
      <c r="AC76" s="46">
        <v>85.71</v>
      </c>
      <c r="AD76" s="46"/>
      <c r="AE76" s="46"/>
      <c r="AF76" s="46"/>
      <c r="AG76" s="46"/>
      <c r="AH76" s="46"/>
      <c r="AI76" s="46"/>
      <c r="AJ76" s="46"/>
      <c r="AK76" s="47"/>
      <c r="AL76" s="48">
        <f t="shared" si="12"/>
        <v>199.59999999999997</v>
      </c>
      <c r="AM76" s="31">
        <f t="shared" si="11"/>
        <v>85.71</v>
      </c>
      <c r="AN76" s="31">
        <f t="shared" si="11"/>
        <v>82.13</v>
      </c>
      <c r="AO76" s="31">
        <f t="shared" si="11"/>
        <v>31.76</v>
      </c>
      <c r="AP76" s="31">
        <f t="shared" si="11"/>
      </c>
      <c r="AQ76" s="31">
        <f t="shared" si="11"/>
      </c>
      <c r="AR76" s="31">
        <f t="shared" si="11"/>
      </c>
      <c r="AS76" s="31">
        <f t="shared" si="11"/>
      </c>
    </row>
    <row r="77" spans="1:45" ht="15">
      <c r="A77" s="35" t="s">
        <v>107</v>
      </c>
      <c r="B77" s="36" t="s">
        <v>104</v>
      </c>
      <c r="C77" s="44"/>
      <c r="D77" s="44"/>
      <c r="E77" s="45"/>
      <c r="F77" s="44"/>
      <c r="G77" s="46"/>
      <c r="H77" s="46"/>
      <c r="I77" s="46"/>
      <c r="J77" s="46"/>
      <c r="K77" s="46"/>
      <c r="L77" s="44"/>
      <c r="M77" s="44"/>
      <c r="N77" s="44"/>
      <c r="O77" s="46"/>
      <c r="P77" s="46"/>
      <c r="Q77" s="46"/>
      <c r="R77" s="46"/>
      <c r="S77" s="46"/>
      <c r="T77" s="47"/>
      <c r="U77" s="47"/>
      <c r="V77" s="46"/>
      <c r="W77" s="46"/>
      <c r="X77" s="46"/>
      <c r="Y77" s="46"/>
      <c r="Z77" s="46"/>
      <c r="AA77" s="46"/>
      <c r="AB77" s="46"/>
      <c r="AC77" s="46"/>
      <c r="AD77" s="46">
        <v>42.33</v>
      </c>
      <c r="AE77" s="46"/>
      <c r="AF77" s="46"/>
      <c r="AG77" s="46"/>
      <c r="AH77" s="46"/>
      <c r="AI77" s="46"/>
      <c r="AJ77" s="46"/>
      <c r="AK77" s="47"/>
      <c r="AL77" s="48">
        <f t="shared" si="12"/>
        <v>42.33</v>
      </c>
      <c r="AM77" s="31">
        <f t="shared" si="11"/>
        <v>42.33</v>
      </c>
      <c r="AN77" s="31">
        <f t="shared" si="11"/>
      </c>
      <c r="AO77" s="31">
        <f t="shared" si="11"/>
      </c>
      <c r="AP77" s="31">
        <f t="shared" si="11"/>
      </c>
      <c r="AQ77" s="31">
        <f t="shared" si="11"/>
      </c>
      <c r="AR77" s="31">
        <f t="shared" si="11"/>
      </c>
      <c r="AS77" s="31">
        <f t="shared" si="11"/>
      </c>
    </row>
    <row r="78" spans="1:45" ht="15">
      <c r="A78" s="27" t="s">
        <v>62</v>
      </c>
      <c r="B78" s="26" t="s">
        <v>70</v>
      </c>
      <c r="C78" s="44">
        <v>93.121</v>
      </c>
      <c r="D78" s="44"/>
      <c r="E78" s="45">
        <v>95.45</v>
      </c>
      <c r="F78" s="44">
        <v>96.339</v>
      </c>
      <c r="G78" s="46">
        <v>96.606</v>
      </c>
      <c r="H78" s="46"/>
      <c r="I78" s="46">
        <v>102.323</v>
      </c>
      <c r="J78" s="46"/>
      <c r="K78" s="46">
        <v>102.56</v>
      </c>
      <c r="L78" s="44"/>
      <c r="M78" s="44"/>
      <c r="N78" s="44">
        <v>97.707</v>
      </c>
      <c r="O78" s="46"/>
      <c r="P78" s="46"/>
      <c r="Q78" s="46">
        <v>100.77</v>
      </c>
      <c r="R78" s="46"/>
      <c r="S78" s="46">
        <v>98.79</v>
      </c>
      <c r="T78" s="47">
        <v>94.69</v>
      </c>
      <c r="U78" s="47"/>
      <c r="V78" s="46">
        <v>28.22</v>
      </c>
      <c r="W78" s="44"/>
      <c r="X78" s="46"/>
      <c r="Y78" s="46">
        <v>100.29</v>
      </c>
      <c r="Z78" s="46"/>
      <c r="AA78" s="46">
        <v>98.63</v>
      </c>
      <c r="AB78" s="46"/>
      <c r="AC78" s="46"/>
      <c r="AD78" s="46"/>
      <c r="AE78" s="46"/>
      <c r="AF78" s="46">
        <v>118.92</v>
      </c>
      <c r="AG78" s="46"/>
      <c r="AH78" s="46"/>
      <c r="AI78" s="46"/>
      <c r="AJ78" s="46"/>
      <c r="AK78" s="47"/>
      <c r="AL78" s="48">
        <f t="shared" si="12"/>
        <v>722.2829999999999</v>
      </c>
      <c r="AM78" s="31">
        <f t="shared" si="11"/>
        <v>118.92</v>
      </c>
      <c r="AN78" s="31">
        <f t="shared" si="11"/>
        <v>102.56</v>
      </c>
      <c r="AO78" s="31">
        <f t="shared" si="11"/>
        <v>102.323</v>
      </c>
      <c r="AP78" s="31">
        <f t="shared" si="11"/>
        <v>100.77</v>
      </c>
      <c r="AQ78" s="31">
        <f t="shared" si="11"/>
        <v>100.29</v>
      </c>
      <c r="AR78" s="31">
        <f t="shared" si="11"/>
        <v>98.79</v>
      </c>
      <c r="AS78" s="31">
        <f t="shared" si="11"/>
        <v>98.63</v>
      </c>
    </row>
    <row r="79" spans="1:45" ht="15">
      <c r="A79" s="27" t="s">
        <v>522</v>
      </c>
      <c r="B79" s="26" t="s">
        <v>71</v>
      </c>
      <c r="C79" s="44"/>
      <c r="D79" s="44"/>
      <c r="E79" s="45"/>
      <c r="F79" s="44"/>
      <c r="G79" s="46"/>
      <c r="H79" s="46"/>
      <c r="I79" s="46"/>
      <c r="J79" s="46"/>
      <c r="K79" s="46"/>
      <c r="L79" s="44"/>
      <c r="M79" s="44"/>
      <c r="N79" s="44"/>
      <c r="O79" s="46"/>
      <c r="P79" s="46"/>
      <c r="Q79" s="46"/>
      <c r="R79" s="46"/>
      <c r="S79" s="46"/>
      <c r="T79" s="47"/>
      <c r="U79" s="47"/>
      <c r="V79" s="46"/>
      <c r="W79" s="44">
        <v>37.85</v>
      </c>
      <c r="X79" s="46"/>
      <c r="Y79" s="46"/>
      <c r="Z79" s="46">
        <v>68.41</v>
      </c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7"/>
      <c r="AL79" s="48">
        <f t="shared" si="12"/>
        <v>106.25999999999999</v>
      </c>
      <c r="AM79" s="31">
        <f t="shared" si="11"/>
        <v>68.41</v>
      </c>
      <c r="AN79" s="31">
        <f t="shared" si="11"/>
        <v>37.85</v>
      </c>
      <c r="AO79" s="31">
        <f t="shared" si="11"/>
      </c>
      <c r="AP79" s="31">
        <f t="shared" si="11"/>
      </c>
      <c r="AQ79" s="31">
        <f t="shared" si="11"/>
      </c>
      <c r="AR79" s="31">
        <f t="shared" si="11"/>
      </c>
      <c r="AS79" s="31">
        <f t="shared" si="11"/>
      </c>
    </row>
    <row r="80" spans="1:38" ht="15">
      <c r="A80" s="27" t="s">
        <v>65</v>
      </c>
      <c r="B80" s="26" t="s">
        <v>71</v>
      </c>
      <c r="C80" s="44"/>
      <c r="D80" s="44"/>
      <c r="E80" s="45"/>
      <c r="F80" s="44"/>
      <c r="G80" s="46"/>
      <c r="H80" s="46"/>
      <c r="I80" s="46"/>
      <c r="J80" s="46"/>
      <c r="K80" s="46"/>
      <c r="L80" s="44"/>
      <c r="M80" s="44"/>
      <c r="N80" s="44"/>
      <c r="O80" s="46"/>
      <c r="P80" s="46"/>
      <c r="Q80" s="46"/>
      <c r="R80" s="46"/>
      <c r="S80" s="46"/>
      <c r="T80" s="47"/>
      <c r="U80" s="47"/>
      <c r="V80" s="46"/>
      <c r="W80" s="44"/>
      <c r="X80" s="46"/>
      <c r="Y80" s="46"/>
      <c r="Z80" s="46">
        <v>49.89</v>
      </c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7"/>
      <c r="AL80" s="48">
        <f t="shared" si="12"/>
        <v>0</v>
      </c>
    </row>
    <row r="81" spans="3:37" ht="15">
      <c r="C81" s="53"/>
      <c r="D81" s="53"/>
      <c r="E81" s="45"/>
      <c r="F81" s="47"/>
      <c r="G81" s="47"/>
      <c r="H81" s="47"/>
      <c r="I81" s="47"/>
      <c r="J81" s="47"/>
      <c r="K81" s="47"/>
      <c r="L81" s="45"/>
      <c r="M81" s="45"/>
      <c r="N81" s="45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</row>
    <row r="82" spans="3:37" ht="15">
      <c r="C82" s="50" t="s">
        <v>108</v>
      </c>
      <c r="D82" s="50"/>
      <c r="E82" s="45"/>
      <c r="F82" s="47"/>
      <c r="G82" s="47"/>
      <c r="H82" s="47"/>
      <c r="I82" s="47"/>
      <c r="J82" s="47"/>
      <c r="K82" s="47"/>
      <c r="L82" s="45"/>
      <c r="M82" s="45"/>
      <c r="N82" s="45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</row>
    <row r="83" spans="3:37" ht="15">
      <c r="C83" s="47"/>
      <c r="D83" s="47"/>
      <c r="E83" s="45"/>
      <c r="F83" s="47"/>
      <c r="G83" s="47"/>
      <c r="H83" s="47"/>
      <c r="I83" s="47"/>
      <c r="J83" s="47"/>
      <c r="K83" s="47"/>
      <c r="L83" s="45"/>
      <c r="M83" s="45"/>
      <c r="N83" s="45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</row>
    <row r="84" spans="3:37" ht="15">
      <c r="C84" s="47"/>
      <c r="D84" s="47"/>
      <c r="E84" s="45"/>
      <c r="F84" s="47"/>
      <c r="G84" s="47"/>
      <c r="H84" s="47"/>
      <c r="I84" s="47"/>
      <c r="J84" s="47"/>
      <c r="K84" s="47"/>
      <c r="L84" s="45"/>
      <c r="M84" s="45"/>
      <c r="N84" s="45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82"/>
  <sheetViews>
    <sheetView zoomScalePageLayoutView="0" workbookViewId="0" topLeftCell="R1">
      <selection activeCell="AL24" sqref="AL24"/>
    </sheetView>
  </sheetViews>
  <sheetFormatPr defaultColWidth="11.421875" defaultRowHeight="12.75"/>
  <cols>
    <col min="1" max="1" width="25.28125" style="27" customWidth="1"/>
    <col min="2" max="2" width="8.57421875" style="27" customWidth="1"/>
    <col min="3" max="4" width="8.421875" style="27" customWidth="1"/>
    <col min="5" max="5" width="8.57421875" style="26" customWidth="1"/>
    <col min="6" max="6" width="8.57421875" style="27" customWidth="1"/>
    <col min="7" max="7" width="8.28125" style="27" customWidth="1"/>
    <col min="8" max="11" width="9.57421875" style="27" customWidth="1"/>
    <col min="12" max="14" width="9.57421875" style="26" customWidth="1"/>
    <col min="15" max="17" width="9.57421875" style="27" customWidth="1"/>
    <col min="18" max="18" width="7.57421875" style="27" customWidth="1"/>
    <col min="19" max="21" width="8.28125" style="27" customWidth="1"/>
    <col min="22" max="22" width="7.8515625" style="27" customWidth="1"/>
    <col min="23" max="25" width="8.28125" style="27" customWidth="1"/>
    <col min="26" max="26" width="8.8515625" style="27" customWidth="1"/>
    <col min="27" max="28" width="7.8515625" style="27" customWidth="1"/>
    <col min="29" max="32" width="8.8515625" style="27" customWidth="1"/>
    <col min="33" max="34" width="8.00390625" style="27" customWidth="1"/>
    <col min="35" max="35" width="7.140625" style="27" customWidth="1"/>
    <col min="36" max="36" width="8.8515625" style="27" customWidth="1"/>
    <col min="37" max="37" width="8.00390625" style="27" customWidth="1"/>
    <col min="38" max="38" width="9.7109375" style="27" customWidth="1"/>
    <col min="39" max="43" width="8.28125" style="27" bestFit="1" customWidth="1"/>
    <col min="44" max="45" width="6.7109375" style="27" customWidth="1"/>
    <col min="46" max="46" width="7.00390625" style="27" bestFit="1" customWidth="1"/>
    <col min="47" max="49" width="6.00390625" style="27" customWidth="1"/>
    <col min="50" max="16384" width="11.421875" style="27" customWidth="1"/>
  </cols>
  <sheetData>
    <row r="1" spans="1:37" ht="15">
      <c r="A1" s="29" t="s">
        <v>84</v>
      </c>
      <c r="B1" s="30"/>
      <c r="C1" s="26" t="s">
        <v>85</v>
      </c>
      <c r="D1" s="26" t="s">
        <v>85</v>
      </c>
      <c r="E1" s="38" t="s">
        <v>86</v>
      </c>
      <c r="F1" s="38" t="s">
        <v>87</v>
      </c>
      <c r="G1" s="27" t="s">
        <v>88</v>
      </c>
      <c r="H1" s="27" t="s">
        <v>150</v>
      </c>
      <c r="I1" s="27" t="s">
        <v>150</v>
      </c>
      <c r="J1" s="27" t="s">
        <v>89</v>
      </c>
      <c r="K1" s="27" t="s">
        <v>89</v>
      </c>
      <c r="L1" s="26" t="s">
        <v>90</v>
      </c>
      <c r="M1" s="26" t="s">
        <v>90</v>
      </c>
      <c r="N1" s="26" t="s">
        <v>90</v>
      </c>
      <c r="O1" s="27" t="s">
        <v>91</v>
      </c>
      <c r="P1" s="38" t="s">
        <v>1</v>
      </c>
      <c r="Q1" s="38" t="s">
        <v>1</v>
      </c>
      <c r="R1" s="38" t="s">
        <v>92</v>
      </c>
      <c r="S1" s="38" t="s">
        <v>93</v>
      </c>
      <c r="T1" s="38" t="s">
        <v>2</v>
      </c>
      <c r="U1" s="38" t="s">
        <v>2</v>
      </c>
      <c r="V1" s="27" t="s">
        <v>94</v>
      </c>
      <c r="W1" s="27" t="s">
        <v>95</v>
      </c>
      <c r="X1" s="27" t="s">
        <v>151</v>
      </c>
      <c r="Y1" s="27" t="s">
        <v>151</v>
      </c>
      <c r="Z1" s="27" t="s">
        <v>152</v>
      </c>
      <c r="AA1" s="27" t="s">
        <v>4</v>
      </c>
      <c r="AB1" s="27" t="s">
        <v>542</v>
      </c>
      <c r="AC1" s="27" t="s">
        <v>96</v>
      </c>
      <c r="AD1" s="27" t="s">
        <v>96</v>
      </c>
      <c r="AE1" s="27" t="s">
        <v>153</v>
      </c>
      <c r="AF1" s="27" t="s">
        <v>153</v>
      </c>
      <c r="AG1" s="27" t="s">
        <v>154</v>
      </c>
      <c r="AH1" s="27" t="s">
        <v>154</v>
      </c>
      <c r="AJ1" s="38"/>
      <c r="AK1" s="38"/>
    </row>
    <row r="2" spans="1:37" ht="15">
      <c r="A2" s="30">
        <v>2013</v>
      </c>
      <c r="B2" s="26" t="s">
        <v>97</v>
      </c>
      <c r="C2" s="26" t="s">
        <v>98</v>
      </c>
      <c r="D2" s="26" t="s">
        <v>98</v>
      </c>
      <c r="E2" s="39">
        <v>41300</v>
      </c>
      <c r="F2" s="39">
        <v>41328</v>
      </c>
      <c r="G2" s="40">
        <v>41342</v>
      </c>
      <c r="H2" s="40">
        <v>41350</v>
      </c>
      <c r="I2" s="40">
        <v>41350</v>
      </c>
      <c r="J2" s="40">
        <v>41356</v>
      </c>
      <c r="K2" s="40">
        <v>41356</v>
      </c>
      <c r="L2" s="81">
        <v>41384</v>
      </c>
      <c r="M2" s="81">
        <v>41384</v>
      </c>
      <c r="N2" s="81">
        <v>41384</v>
      </c>
      <c r="O2" s="40">
        <v>41392</v>
      </c>
      <c r="P2" s="39">
        <v>41397</v>
      </c>
      <c r="Q2" s="39">
        <v>41397</v>
      </c>
      <c r="R2" s="40">
        <v>41403</v>
      </c>
      <c r="S2" s="39">
        <v>41420</v>
      </c>
      <c r="T2" s="39">
        <v>41433</v>
      </c>
      <c r="U2" s="39">
        <v>41433</v>
      </c>
      <c r="V2" s="40">
        <v>41447</v>
      </c>
      <c r="W2" s="40">
        <v>41454</v>
      </c>
      <c r="X2" s="40">
        <v>41469</v>
      </c>
      <c r="Y2" s="40">
        <v>41469</v>
      </c>
      <c r="Z2" s="40">
        <v>41509</v>
      </c>
      <c r="AA2" s="40">
        <v>41524</v>
      </c>
      <c r="AB2" s="40">
        <v>41545</v>
      </c>
      <c r="AC2" s="40">
        <v>41546</v>
      </c>
      <c r="AD2" s="40">
        <v>41546</v>
      </c>
      <c r="AE2" s="40">
        <v>41560</v>
      </c>
      <c r="AF2" s="40">
        <v>41560</v>
      </c>
      <c r="AG2" s="40">
        <v>41581</v>
      </c>
      <c r="AH2" s="40">
        <v>41581</v>
      </c>
      <c r="AI2" s="40"/>
      <c r="AJ2" s="39"/>
      <c r="AK2" s="40"/>
    </row>
    <row r="3" spans="1:46" ht="15">
      <c r="A3" s="41" t="s">
        <v>99</v>
      </c>
      <c r="B3" s="26"/>
      <c r="C3" s="26"/>
      <c r="D3" s="42" t="s">
        <v>100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30" t="s">
        <v>101</v>
      </c>
      <c r="AM3" s="30">
        <v>1</v>
      </c>
      <c r="AN3" s="30">
        <v>2</v>
      </c>
      <c r="AO3" s="30">
        <v>3</v>
      </c>
      <c r="AP3" s="30">
        <v>4</v>
      </c>
      <c r="AQ3" s="30">
        <v>5</v>
      </c>
      <c r="AR3" s="30">
        <v>6</v>
      </c>
      <c r="AS3" s="30">
        <v>7</v>
      </c>
      <c r="AT3" s="30">
        <v>8</v>
      </c>
    </row>
    <row r="4" spans="1:46" s="72" customFormat="1" ht="15">
      <c r="A4" s="78" t="s">
        <v>5</v>
      </c>
      <c r="B4" s="79" t="s">
        <v>76</v>
      </c>
      <c r="C4" s="70">
        <v>22.56</v>
      </c>
      <c r="D4" s="44"/>
      <c r="E4" s="70">
        <v>13.99</v>
      </c>
      <c r="F4" s="70"/>
      <c r="G4" s="74"/>
      <c r="H4" s="74">
        <v>18.57</v>
      </c>
      <c r="I4" s="74"/>
      <c r="J4" s="74"/>
      <c r="K4" s="74">
        <v>16.16</v>
      </c>
      <c r="L4" s="44"/>
      <c r="M4" s="44">
        <v>25.11</v>
      </c>
      <c r="N4" s="44"/>
      <c r="O4" s="46"/>
      <c r="P4" s="46"/>
      <c r="Q4" s="46">
        <v>14.5</v>
      </c>
      <c r="R4" s="46">
        <v>19.26</v>
      </c>
      <c r="S4" s="46">
        <v>16.56</v>
      </c>
      <c r="T4" s="47"/>
      <c r="U4" s="47"/>
      <c r="V4" s="74"/>
      <c r="W4" s="47"/>
      <c r="X4" s="47"/>
      <c r="Y4" s="47"/>
      <c r="Z4" s="74">
        <v>13.6</v>
      </c>
      <c r="AA4" s="74">
        <v>5.42</v>
      </c>
      <c r="AB4" s="74"/>
      <c r="AC4" s="74"/>
      <c r="AD4" s="74"/>
      <c r="AE4" s="74">
        <v>8.9</v>
      </c>
      <c r="AF4" s="74"/>
      <c r="AG4" s="74"/>
      <c r="AH4" s="74"/>
      <c r="AI4" s="74"/>
      <c r="AJ4" s="74"/>
      <c r="AK4" s="74"/>
      <c r="AL4" s="75">
        <f>SUM(AM4:AT4)</f>
        <v>146.71</v>
      </c>
      <c r="AM4" s="76">
        <f aca="true" t="shared" si="0" ref="AM4:AT13">IF(ISNUMBER(LARGE($C4:$AK4,AM$3)),LARGE($C4:$AK4,AM$3),"")</f>
        <v>25.11</v>
      </c>
      <c r="AN4" s="76">
        <f t="shared" si="0"/>
        <v>22.56</v>
      </c>
      <c r="AO4" s="76">
        <f t="shared" si="0"/>
        <v>19.26</v>
      </c>
      <c r="AP4" s="76">
        <f t="shared" si="0"/>
        <v>18.57</v>
      </c>
      <c r="AQ4" s="76">
        <f t="shared" si="0"/>
        <v>16.56</v>
      </c>
      <c r="AR4" s="76">
        <f t="shared" si="0"/>
        <v>16.16</v>
      </c>
      <c r="AS4" s="76">
        <f t="shared" si="0"/>
        <v>14.5</v>
      </c>
      <c r="AT4" s="76">
        <f t="shared" si="0"/>
        <v>13.99</v>
      </c>
    </row>
    <row r="5" spans="1:46" ht="15">
      <c r="A5" s="27" t="s">
        <v>102</v>
      </c>
      <c r="B5" s="26" t="s">
        <v>79</v>
      </c>
      <c r="C5" s="44"/>
      <c r="D5" s="44"/>
      <c r="E5" s="45"/>
      <c r="F5" s="44"/>
      <c r="G5" s="46"/>
      <c r="H5" s="46"/>
      <c r="I5" s="46"/>
      <c r="J5" s="46"/>
      <c r="K5" s="46"/>
      <c r="L5" s="44"/>
      <c r="M5" s="44"/>
      <c r="N5" s="44"/>
      <c r="O5" s="46"/>
      <c r="P5" s="46"/>
      <c r="Q5" s="46"/>
      <c r="R5" s="46"/>
      <c r="S5" s="46"/>
      <c r="T5" s="47"/>
      <c r="U5" s="47"/>
      <c r="V5" s="46"/>
      <c r="W5" s="47"/>
      <c r="X5" s="47"/>
      <c r="Y5" s="47"/>
      <c r="Z5" s="47"/>
      <c r="AA5" s="46"/>
      <c r="AB5" s="46"/>
      <c r="AC5" s="47"/>
      <c r="AD5" s="47"/>
      <c r="AE5" s="46"/>
      <c r="AF5" s="46"/>
      <c r="AG5" s="46"/>
      <c r="AH5" s="46"/>
      <c r="AI5" s="46"/>
      <c r="AJ5" s="46"/>
      <c r="AK5" s="46"/>
      <c r="AL5" s="75">
        <f aca="true" t="shared" si="1" ref="AL5:AL73">SUM(AM5:AT5)</f>
        <v>0</v>
      </c>
      <c r="AM5" s="31">
        <f t="shared" si="0"/>
      </c>
      <c r="AN5" s="31">
        <f t="shared" si="0"/>
      </c>
      <c r="AO5" s="31">
        <f t="shared" si="0"/>
      </c>
      <c r="AP5" s="31">
        <f t="shared" si="0"/>
      </c>
      <c r="AQ5" s="31">
        <f t="shared" si="0"/>
      </c>
      <c r="AR5" s="31">
        <f t="shared" si="0"/>
      </c>
      <c r="AS5" s="31">
        <f t="shared" si="0"/>
      </c>
      <c r="AT5" s="31">
        <f t="shared" si="0"/>
      </c>
    </row>
    <row r="6" spans="1:46" s="72" customFormat="1" ht="15">
      <c r="A6" s="72" t="s">
        <v>10</v>
      </c>
      <c r="B6" s="73" t="s">
        <v>71</v>
      </c>
      <c r="C6" s="70">
        <v>90.86</v>
      </c>
      <c r="D6" s="44"/>
      <c r="E6" s="70">
        <v>92.93</v>
      </c>
      <c r="F6" s="70">
        <v>93.373</v>
      </c>
      <c r="G6" s="74"/>
      <c r="H6" s="74"/>
      <c r="I6" s="74">
        <v>88.384</v>
      </c>
      <c r="J6" s="74">
        <v>94.62</v>
      </c>
      <c r="K6" s="74">
        <v>99.15</v>
      </c>
      <c r="L6" s="44"/>
      <c r="M6" s="44"/>
      <c r="N6" s="44"/>
      <c r="O6" s="46"/>
      <c r="P6" s="46"/>
      <c r="Q6" s="46">
        <v>100.12</v>
      </c>
      <c r="R6" s="46"/>
      <c r="S6" s="46">
        <v>98.37</v>
      </c>
      <c r="T6" s="47"/>
      <c r="U6" s="47"/>
      <c r="V6" s="74"/>
      <c r="W6" s="47"/>
      <c r="X6" s="47">
        <v>96.04</v>
      </c>
      <c r="Y6" s="47"/>
      <c r="Z6" s="74"/>
      <c r="AA6" s="74"/>
      <c r="AB6" s="74"/>
      <c r="AC6" s="74">
        <v>103.52</v>
      </c>
      <c r="AD6" s="74"/>
      <c r="AE6" s="74"/>
      <c r="AF6" s="74">
        <v>114.38</v>
      </c>
      <c r="AG6" s="74"/>
      <c r="AH6" s="74"/>
      <c r="AI6" s="74"/>
      <c r="AJ6" s="74"/>
      <c r="AK6" s="74"/>
      <c r="AL6" s="75">
        <f t="shared" si="1"/>
        <v>799.573</v>
      </c>
      <c r="AM6" s="76">
        <f t="shared" si="0"/>
        <v>114.38</v>
      </c>
      <c r="AN6" s="76">
        <f t="shared" si="0"/>
        <v>103.52</v>
      </c>
      <c r="AO6" s="76">
        <f t="shared" si="0"/>
        <v>100.12</v>
      </c>
      <c r="AP6" s="76">
        <f t="shared" si="0"/>
        <v>99.15</v>
      </c>
      <c r="AQ6" s="76">
        <f t="shared" si="0"/>
        <v>98.37</v>
      </c>
      <c r="AR6" s="76">
        <f t="shared" si="0"/>
        <v>96.04</v>
      </c>
      <c r="AS6" s="76">
        <f t="shared" si="0"/>
        <v>94.62</v>
      </c>
      <c r="AT6" s="76">
        <f t="shared" si="0"/>
        <v>93.373</v>
      </c>
    </row>
    <row r="7" spans="1:46" s="72" customFormat="1" ht="15">
      <c r="A7" s="72" t="s">
        <v>7</v>
      </c>
      <c r="B7" s="73" t="s">
        <v>72</v>
      </c>
      <c r="C7" s="70">
        <v>61.87</v>
      </c>
      <c r="D7" s="44">
        <v>61.98</v>
      </c>
      <c r="E7" s="70">
        <v>30.63</v>
      </c>
      <c r="F7" s="70">
        <v>48.598</v>
      </c>
      <c r="G7" s="74">
        <v>57.77</v>
      </c>
      <c r="H7" s="74"/>
      <c r="I7" s="74"/>
      <c r="J7" s="74">
        <v>61.28</v>
      </c>
      <c r="K7" s="74"/>
      <c r="L7" s="44">
        <v>77.235</v>
      </c>
      <c r="M7" s="44"/>
      <c r="N7" s="44"/>
      <c r="O7" s="46">
        <v>60.33</v>
      </c>
      <c r="P7" s="46">
        <v>64.86</v>
      </c>
      <c r="Q7" s="46"/>
      <c r="R7" s="46">
        <v>70.13</v>
      </c>
      <c r="S7" s="46">
        <v>80.68</v>
      </c>
      <c r="T7" s="47"/>
      <c r="U7" s="47"/>
      <c r="V7" s="74"/>
      <c r="W7" s="47"/>
      <c r="X7" s="47"/>
      <c r="Y7" s="47"/>
      <c r="Z7" s="74">
        <v>65.45</v>
      </c>
      <c r="AA7" s="74">
        <v>52.12</v>
      </c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5">
        <f t="shared" si="1"/>
        <v>543.485</v>
      </c>
      <c r="AM7" s="76">
        <f t="shared" si="0"/>
        <v>80.68</v>
      </c>
      <c r="AN7" s="76">
        <f t="shared" si="0"/>
        <v>77.235</v>
      </c>
      <c r="AO7" s="76">
        <f t="shared" si="0"/>
        <v>70.13</v>
      </c>
      <c r="AP7" s="76">
        <f t="shared" si="0"/>
        <v>65.45</v>
      </c>
      <c r="AQ7" s="76">
        <f t="shared" si="0"/>
        <v>64.86</v>
      </c>
      <c r="AR7" s="76">
        <f t="shared" si="0"/>
        <v>61.98</v>
      </c>
      <c r="AS7" s="76">
        <f t="shared" si="0"/>
        <v>61.87</v>
      </c>
      <c r="AT7" s="76">
        <f t="shared" si="0"/>
        <v>61.28</v>
      </c>
    </row>
    <row r="8" spans="1:46" ht="15">
      <c r="A8" s="35" t="s">
        <v>8</v>
      </c>
      <c r="B8" s="36" t="s">
        <v>104</v>
      </c>
      <c r="C8" s="44"/>
      <c r="D8" s="44"/>
      <c r="E8" s="45"/>
      <c r="F8" s="44"/>
      <c r="G8" s="46"/>
      <c r="H8" s="46"/>
      <c r="I8" s="46"/>
      <c r="J8" s="46"/>
      <c r="K8" s="46"/>
      <c r="L8" s="44"/>
      <c r="M8" s="44"/>
      <c r="N8" s="44"/>
      <c r="O8" s="46"/>
      <c r="P8" s="46"/>
      <c r="Q8" s="46"/>
      <c r="R8" s="46"/>
      <c r="S8" s="46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6"/>
      <c r="AK8" s="47"/>
      <c r="AL8" s="75">
        <f t="shared" si="1"/>
        <v>0</v>
      </c>
      <c r="AM8" s="31">
        <f t="shared" si="0"/>
      </c>
      <c r="AN8" s="31">
        <f t="shared" si="0"/>
      </c>
      <c r="AO8" s="31">
        <f t="shared" si="0"/>
      </c>
      <c r="AP8" s="31">
        <f t="shared" si="0"/>
      </c>
      <c r="AQ8" s="31">
        <f t="shared" si="0"/>
      </c>
      <c r="AR8" s="31">
        <f t="shared" si="0"/>
      </c>
      <c r="AS8" s="31">
        <f t="shared" si="0"/>
      </c>
      <c r="AT8" s="31">
        <f t="shared" si="0"/>
      </c>
    </row>
    <row r="9" spans="1:46" s="72" customFormat="1" ht="15">
      <c r="A9" s="78" t="s">
        <v>9</v>
      </c>
      <c r="B9" s="79" t="s">
        <v>76</v>
      </c>
      <c r="C9" s="70"/>
      <c r="D9" s="44"/>
      <c r="E9" s="70">
        <v>6.04</v>
      </c>
      <c r="F9" s="70"/>
      <c r="G9" s="74"/>
      <c r="H9" s="74"/>
      <c r="I9" s="74"/>
      <c r="J9" s="74">
        <v>12.35</v>
      </c>
      <c r="K9" s="74"/>
      <c r="L9" s="44">
        <v>21.06</v>
      </c>
      <c r="M9" s="44"/>
      <c r="N9" s="44"/>
      <c r="O9" s="46"/>
      <c r="P9" s="46"/>
      <c r="Q9" s="46"/>
      <c r="R9" s="46"/>
      <c r="S9" s="46"/>
      <c r="T9" s="47">
        <v>19.92</v>
      </c>
      <c r="U9" s="47"/>
      <c r="V9" s="74"/>
      <c r="W9" s="47"/>
      <c r="X9" s="47"/>
      <c r="Y9" s="47"/>
      <c r="Z9" s="74">
        <v>7.67</v>
      </c>
      <c r="AA9" s="74"/>
      <c r="AB9" s="74"/>
      <c r="AC9" s="74"/>
      <c r="AD9" s="74">
        <v>25</v>
      </c>
      <c r="AE9" s="74"/>
      <c r="AF9" s="74"/>
      <c r="AG9" s="74"/>
      <c r="AH9" s="74"/>
      <c r="AI9" s="74"/>
      <c r="AJ9" s="74"/>
      <c r="AK9" s="74"/>
      <c r="AL9" s="75">
        <f t="shared" si="1"/>
        <v>92.04</v>
      </c>
      <c r="AM9" s="76">
        <f t="shared" si="0"/>
        <v>25</v>
      </c>
      <c r="AN9" s="76">
        <f t="shared" si="0"/>
        <v>21.06</v>
      </c>
      <c r="AO9" s="76">
        <f t="shared" si="0"/>
        <v>19.92</v>
      </c>
      <c r="AP9" s="76">
        <f t="shared" si="0"/>
        <v>12.35</v>
      </c>
      <c r="AQ9" s="76">
        <f t="shared" si="0"/>
        <v>7.67</v>
      </c>
      <c r="AR9" s="76">
        <f t="shared" si="0"/>
        <v>6.04</v>
      </c>
      <c r="AS9" s="76">
        <f t="shared" si="0"/>
      </c>
      <c r="AT9" s="76">
        <f t="shared" si="0"/>
      </c>
    </row>
    <row r="10" spans="1:46" ht="15">
      <c r="A10" s="27" t="s">
        <v>77</v>
      </c>
      <c r="B10" s="26" t="s">
        <v>72</v>
      </c>
      <c r="C10" s="44"/>
      <c r="D10" s="44"/>
      <c r="E10" s="45">
        <v>20.42</v>
      </c>
      <c r="F10" s="44">
        <v>15.971</v>
      </c>
      <c r="G10" s="46"/>
      <c r="H10" s="46"/>
      <c r="I10" s="46"/>
      <c r="J10" s="46"/>
      <c r="K10" s="46"/>
      <c r="L10" s="44"/>
      <c r="M10" s="44"/>
      <c r="N10" s="44"/>
      <c r="O10" s="46"/>
      <c r="P10" s="46"/>
      <c r="Q10" s="46"/>
      <c r="R10" s="46"/>
      <c r="S10" s="46">
        <v>27.15</v>
      </c>
      <c r="T10" s="47"/>
      <c r="U10" s="47">
        <v>31.6</v>
      </c>
      <c r="V10" s="47"/>
      <c r="W10" s="47">
        <v>14.79</v>
      </c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6"/>
      <c r="AK10" s="47"/>
      <c r="AL10" s="75">
        <f t="shared" si="1"/>
        <v>109.93100000000001</v>
      </c>
      <c r="AM10" s="31">
        <f t="shared" si="0"/>
        <v>31.6</v>
      </c>
      <c r="AN10" s="31">
        <f t="shared" si="0"/>
        <v>27.15</v>
      </c>
      <c r="AO10" s="31">
        <f t="shared" si="0"/>
        <v>20.42</v>
      </c>
      <c r="AP10" s="31">
        <f t="shared" si="0"/>
        <v>15.971</v>
      </c>
      <c r="AQ10" s="31">
        <f t="shared" si="0"/>
        <v>14.79</v>
      </c>
      <c r="AR10" s="31">
        <f t="shared" si="0"/>
      </c>
      <c r="AS10" s="31">
        <f t="shared" si="0"/>
      </c>
      <c r="AT10" s="31">
        <f t="shared" si="0"/>
      </c>
    </row>
    <row r="11" spans="1:46" ht="15">
      <c r="A11" s="27" t="s">
        <v>12</v>
      </c>
      <c r="B11" s="26" t="s">
        <v>70</v>
      </c>
      <c r="C11" s="44"/>
      <c r="D11" s="44"/>
      <c r="E11" s="45"/>
      <c r="F11" s="44"/>
      <c r="G11" s="46"/>
      <c r="H11" s="46"/>
      <c r="I11" s="46"/>
      <c r="J11" s="46"/>
      <c r="K11" s="46"/>
      <c r="L11" s="44"/>
      <c r="M11" s="44"/>
      <c r="N11" s="44"/>
      <c r="O11" s="46"/>
      <c r="P11" s="46"/>
      <c r="Q11" s="46"/>
      <c r="R11" s="46"/>
      <c r="S11" s="46"/>
      <c r="T11" s="47"/>
      <c r="U11" s="47"/>
      <c r="V11" s="47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7"/>
      <c r="AL11" s="75">
        <f t="shared" si="1"/>
        <v>0</v>
      </c>
      <c r="AM11" s="31">
        <f t="shared" si="0"/>
      </c>
      <c r="AN11" s="31">
        <f t="shared" si="0"/>
      </c>
      <c r="AO11" s="31">
        <f t="shared" si="0"/>
      </c>
      <c r="AP11" s="31">
        <f t="shared" si="0"/>
      </c>
      <c r="AQ11" s="31">
        <f t="shared" si="0"/>
      </c>
      <c r="AR11" s="31">
        <f t="shared" si="0"/>
      </c>
      <c r="AS11" s="31">
        <f t="shared" si="0"/>
      </c>
      <c r="AT11" s="31">
        <f t="shared" si="0"/>
      </c>
    </row>
    <row r="12" spans="1:46" s="72" customFormat="1" ht="15">
      <c r="A12" s="72" t="s">
        <v>155</v>
      </c>
      <c r="B12" s="73" t="s">
        <v>70</v>
      </c>
      <c r="C12" s="70"/>
      <c r="D12" s="44"/>
      <c r="E12" s="70">
        <v>38.45</v>
      </c>
      <c r="F12" s="70"/>
      <c r="G12" s="74"/>
      <c r="H12" s="74"/>
      <c r="I12" s="74"/>
      <c r="J12" s="74"/>
      <c r="K12" s="74">
        <v>48.82</v>
      </c>
      <c r="L12" s="44"/>
      <c r="M12" s="44"/>
      <c r="N12" s="44"/>
      <c r="O12" s="46"/>
      <c r="P12" s="46"/>
      <c r="Q12" s="46"/>
      <c r="R12" s="46"/>
      <c r="S12" s="46">
        <v>36.26</v>
      </c>
      <c r="T12" s="47"/>
      <c r="U12" s="47"/>
      <c r="V12" s="74"/>
      <c r="W12" s="46"/>
      <c r="X12" s="46"/>
      <c r="Y12" s="46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5">
        <f t="shared" si="1"/>
        <v>123.53</v>
      </c>
      <c r="AM12" s="76">
        <f t="shared" si="0"/>
        <v>48.82</v>
      </c>
      <c r="AN12" s="76">
        <f t="shared" si="0"/>
        <v>38.45</v>
      </c>
      <c r="AO12" s="76">
        <f t="shared" si="0"/>
        <v>36.26</v>
      </c>
      <c r="AP12" s="76">
        <f t="shared" si="0"/>
      </c>
      <c r="AQ12" s="76">
        <f t="shared" si="0"/>
      </c>
      <c r="AR12" s="76">
        <f t="shared" si="0"/>
      </c>
      <c r="AS12" s="76">
        <f t="shared" si="0"/>
      </c>
      <c r="AT12" s="76">
        <f t="shared" si="0"/>
      </c>
    </row>
    <row r="13" spans="1:46" ht="15">
      <c r="A13" s="35" t="s">
        <v>13</v>
      </c>
      <c r="B13" s="36" t="s">
        <v>78</v>
      </c>
      <c r="C13" s="44"/>
      <c r="D13" s="44"/>
      <c r="E13" s="45"/>
      <c r="F13" s="44"/>
      <c r="G13" s="46"/>
      <c r="H13" s="46"/>
      <c r="I13" s="46"/>
      <c r="J13" s="46"/>
      <c r="K13" s="46"/>
      <c r="L13" s="44"/>
      <c r="M13" s="44"/>
      <c r="N13" s="44"/>
      <c r="O13" s="46"/>
      <c r="P13" s="46"/>
      <c r="Q13" s="46"/>
      <c r="R13" s="46"/>
      <c r="S13" s="46"/>
      <c r="T13" s="47"/>
      <c r="U13" s="47"/>
      <c r="V13" s="47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7"/>
      <c r="AL13" s="75">
        <f t="shared" si="1"/>
        <v>0</v>
      </c>
      <c r="AM13" s="31">
        <f t="shared" si="0"/>
      </c>
      <c r="AN13" s="31">
        <f t="shared" si="0"/>
      </c>
      <c r="AO13" s="31">
        <f t="shared" si="0"/>
      </c>
      <c r="AP13" s="31">
        <f t="shared" si="0"/>
      </c>
      <c r="AQ13" s="31">
        <f t="shared" si="0"/>
      </c>
      <c r="AR13" s="31">
        <f t="shared" si="0"/>
      </c>
      <c r="AS13" s="31">
        <f t="shared" si="0"/>
      </c>
      <c r="AT13" s="31">
        <f t="shared" si="0"/>
      </c>
    </row>
    <row r="14" spans="1:46" s="72" customFormat="1" ht="15">
      <c r="A14" s="72" t="s">
        <v>214</v>
      </c>
      <c r="B14" s="73" t="s">
        <v>71</v>
      </c>
      <c r="C14" s="70">
        <v>85.91</v>
      </c>
      <c r="D14" s="44">
        <v>77.21</v>
      </c>
      <c r="E14" s="70">
        <v>58.88</v>
      </c>
      <c r="F14" s="70">
        <v>66.819</v>
      </c>
      <c r="G14" s="74">
        <v>70.002</v>
      </c>
      <c r="H14" s="74"/>
      <c r="I14" s="74"/>
      <c r="J14" s="74"/>
      <c r="K14" s="74">
        <v>84.19</v>
      </c>
      <c r="L14" s="44"/>
      <c r="M14" s="44"/>
      <c r="N14" s="44">
        <v>76.65</v>
      </c>
      <c r="O14" s="46">
        <v>74.87</v>
      </c>
      <c r="P14" s="46"/>
      <c r="Q14" s="46"/>
      <c r="R14" s="46">
        <v>77.78</v>
      </c>
      <c r="S14" s="46">
        <v>83.35</v>
      </c>
      <c r="T14" s="47"/>
      <c r="U14" s="47">
        <v>82.45</v>
      </c>
      <c r="V14" s="74">
        <v>71.52</v>
      </c>
      <c r="W14" s="44">
        <v>71.04</v>
      </c>
      <c r="X14" s="46"/>
      <c r="Y14" s="46">
        <v>88.72</v>
      </c>
      <c r="Z14" s="74"/>
      <c r="AA14" s="74"/>
      <c r="AB14" s="74"/>
      <c r="AC14" s="74">
        <v>74.75</v>
      </c>
      <c r="AD14" s="74"/>
      <c r="AE14" s="74"/>
      <c r="AF14" s="74"/>
      <c r="AG14" s="74"/>
      <c r="AH14" s="74"/>
      <c r="AI14" s="74"/>
      <c r="AJ14" s="74"/>
      <c r="AK14" s="74"/>
      <c r="AL14" s="75">
        <f t="shared" si="1"/>
        <v>656.26</v>
      </c>
      <c r="AM14" s="76">
        <f aca="true" t="shared" si="2" ref="AM14:AT23">IF(ISNUMBER(LARGE($C14:$AK14,AM$3)),LARGE($C14:$AK14,AM$3),"")</f>
        <v>88.72</v>
      </c>
      <c r="AN14" s="76">
        <f t="shared" si="2"/>
        <v>85.91</v>
      </c>
      <c r="AO14" s="76">
        <f t="shared" si="2"/>
        <v>84.19</v>
      </c>
      <c r="AP14" s="76">
        <f t="shared" si="2"/>
        <v>83.35</v>
      </c>
      <c r="AQ14" s="76">
        <f t="shared" si="2"/>
        <v>82.45</v>
      </c>
      <c r="AR14" s="76">
        <f t="shared" si="2"/>
        <v>77.78</v>
      </c>
      <c r="AS14" s="76">
        <f t="shared" si="2"/>
        <v>77.21</v>
      </c>
      <c r="AT14" s="76">
        <f t="shared" si="2"/>
        <v>76.65</v>
      </c>
    </row>
    <row r="15" spans="1:46" ht="15">
      <c r="A15" s="27" t="s">
        <v>14</v>
      </c>
      <c r="B15" s="26" t="s">
        <v>79</v>
      </c>
      <c r="C15" s="44"/>
      <c r="D15" s="44"/>
      <c r="E15" s="45"/>
      <c r="F15" s="44">
        <v>18.937</v>
      </c>
      <c r="G15" s="46"/>
      <c r="H15" s="46"/>
      <c r="I15" s="46"/>
      <c r="J15" s="46"/>
      <c r="K15" s="46"/>
      <c r="L15" s="44"/>
      <c r="M15" s="44"/>
      <c r="N15" s="44"/>
      <c r="O15" s="46"/>
      <c r="P15" s="46"/>
      <c r="Q15" s="46"/>
      <c r="R15" s="46"/>
      <c r="S15" s="46"/>
      <c r="T15" s="47"/>
      <c r="U15" s="47"/>
      <c r="V15" s="46"/>
      <c r="W15" s="44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7"/>
      <c r="AK15" s="47"/>
      <c r="AL15" s="75">
        <f t="shared" si="1"/>
        <v>18.937</v>
      </c>
      <c r="AM15" s="31">
        <f t="shared" si="2"/>
        <v>18.937</v>
      </c>
      <c r="AN15" s="31">
        <f t="shared" si="2"/>
      </c>
      <c r="AO15" s="31">
        <f t="shared" si="2"/>
      </c>
      <c r="AP15" s="31">
        <f t="shared" si="2"/>
      </c>
      <c r="AQ15" s="31">
        <f t="shared" si="2"/>
      </c>
      <c r="AR15" s="31">
        <f t="shared" si="2"/>
      </c>
      <c r="AS15" s="31">
        <f t="shared" si="2"/>
      </c>
      <c r="AT15" s="31">
        <f t="shared" si="2"/>
      </c>
    </row>
    <row r="16" spans="1:46" s="72" customFormat="1" ht="15">
      <c r="A16" s="78" t="s">
        <v>464</v>
      </c>
      <c r="B16" s="36" t="s">
        <v>76</v>
      </c>
      <c r="C16" s="70"/>
      <c r="D16" s="70"/>
      <c r="E16" s="70"/>
      <c r="F16" s="70"/>
      <c r="G16" s="74"/>
      <c r="H16" s="74"/>
      <c r="I16" s="74"/>
      <c r="J16" s="74"/>
      <c r="K16" s="74"/>
      <c r="L16" s="70"/>
      <c r="M16" s="70"/>
      <c r="N16" s="70"/>
      <c r="O16" s="74"/>
      <c r="P16" s="74"/>
      <c r="Q16" s="74"/>
      <c r="R16" s="74"/>
      <c r="S16" s="74"/>
      <c r="T16" s="47">
        <v>25.32</v>
      </c>
      <c r="U16" s="47"/>
      <c r="V16" s="74"/>
      <c r="W16" s="44"/>
      <c r="X16" s="46"/>
      <c r="Y16" s="46"/>
      <c r="Z16" s="74">
        <v>6.93</v>
      </c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5">
        <f>SUM(AM16:AT16)</f>
        <v>32.25</v>
      </c>
      <c r="AM16" s="76">
        <f t="shared" si="2"/>
        <v>25.32</v>
      </c>
      <c r="AN16" s="76">
        <f t="shared" si="2"/>
        <v>6.93</v>
      </c>
      <c r="AO16" s="76">
        <f t="shared" si="2"/>
      </c>
      <c r="AP16" s="76">
        <f t="shared" si="2"/>
      </c>
      <c r="AQ16" s="76">
        <f t="shared" si="2"/>
      </c>
      <c r="AR16" s="76">
        <f t="shared" si="2"/>
      </c>
      <c r="AS16" s="76">
        <f t="shared" si="2"/>
      </c>
      <c r="AT16" s="76">
        <f t="shared" si="2"/>
      </c>
    </row>
    <row r="17" spans="1:46" s="72" customFormat="1" ht="15">
      <c r="A17" s="72" t="s">
        <v>15</v>
      </c>
      <c r="B17" s="73" t="s">
        <v>74</v>
      </c>
      <c r="C17" s="70">
        <v>81.43</v>
      </c>
      <c r="D17" s="44">
        <v>62.1</v>
      </c>
      <c r="E17" s="70">
        <v>58.63</v>
      </c>
      <c r="F17" s="70">
        <v>61.876</v>
      </c>
      <c r="G17" s="74">
        <v>57.176</v>
      </c>
      <c r="H17" s="74"/>
      <c r="I17" s="74">
        <v>64.141</v>
      </c>
      <c r="J17" s="74">
        <v>72.63</v>
      </c>
      <c r="K17" s="74">
        <v>43.37</v>
      </c>
      <c r="L17" s="44"/>
      <c r="M17" s="44">
        <v>69.36</v>
      </c>
      <c r="N17" s="44"/>
      <c r="O17" s="46">
        <v>58.957</v>
      </c>
      <c r="P17" s="46">
        <v>74.49</v>
      </c>
      <c r="Q17" s="46"/>
      <c r="R17" s="46">
        <v>64.89</v>
      </c>
      <c r="S17" s="46">
        <v>78.9</v>
      </c>
      <c r="T17" s="47">
        <v>76.68</v>
      </c>
      <c r="U17" s="47"/>
      <c r="V17" s="74">
        <v>59.56</v>
      </c>
      <c r="W17" s="44"/>
      <c r="X17" s="46">
        <v>77.6</v>
      </c>
      <c r="Y17" s="46">
        <v>26.15</v>
      </c>
      <c r="Z17" s="74">
        <v>56.56</v>
      </c>
      <c r="AA17" s="74">
        <v>27.52</v>
      </c>
      <c r="AB17" s="74"/>
      <c r="AC17" s="74">
        <v>54.21</v>
      </c>
      <c r="AD17" s="74"/>
      <c r="AE17" s="74"/>
      <c r="AF17" s="74">
        <v>74.63</v>
      </c>
      <c r="AG17" s="74"/>
      <c r="AH17" s="74">
        <v>78.03</v>
      </c>
      <c r="AI17" s="74"/>
      <c r="AJ17" s="74"/>
      <c r="AK17" s="74"/>
      <c r="AL17" s="75">
        <f t="shared" si="1"/>
        <v>614.39</v>
      </c>
      <c r="AM17" s="76">
        <f t="shared" si="2"/>
        <v>81.43</v>
      </c>
      <c r="AN17" s="76">
        <f t="shared" si="2"/>
        <v>78.9</v>
      </c>
      <c r="AO17" s="76">
        <f t="shared" si="2"/>
        <v>78.03</v>
      </c>
      <c r="AP17" s="76">
        <f t="shared" si="2"/>
        <v>77.6</v>
      </c>
      <c r="AQ17" s="76">
        <f t="shared" si="2"/>
        <v>76.68</v>
      </c>
      <c r="AR17" s="76">
        <f t="shared" si="2"/>
        <v>74.63</v>
      </c>
      <c r="AS17" s="76">
        <f t="shared" si="2"/>
        <v>74.49</v>
      </c>
      <c r="AT17" s="76">
        <f t="shared" si="2"/>
        <v>72.63</v>
      </c>
    </row>
    <row r="18" spans="1:46" s="72" customFormat="1" ht="15">
      <c r="A18" s="72" t="s">
        <v>17</v>
      </c>
      <c r="B18" s="73" t="s">
        <v>70</v>
      </c>
      <c r="C18" s="70"/>
      <c r="D18" s="44"/>
      <c r="E18" s="70">
        <v>3.14</v>
      </c>
      <c r="F18" s="70"/>
      <c r="G18" s="74"/>
      <c r="H18" s="74"/>
      <c r="I18" s="74"/>
      <c r="J18" s="74">
        <v>4.55</v>
      </c>
      <c r="K18" s="74"/>
      <c r="L18" s="44">
        <v>15.81</v>
      </c>
      <c r="M18" s="44"/>
      <c r="N18" s="44"/>
      <c r="O18" s="46">
        <v>5.519</v>
      </c>
      <c r="P18" s="46">
        <v>17.87</v>
      </c>
      <c r="Q18" s="46"/>
      <c r="R18" s="46"/>
      <c r="S18" s="46"/>
      <c r="T18" s="47">
        <v>33.43</v>
      </c>
      <c r="U18" s="47"/>
      <c r="V18" s="77"/>
      <c r="W18" s="44"/>
      <c r="X18" s="46"/>
      <c r="Y18" s="46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5">
        <f t="shared" si="1"/>
        <v>80.319</v>
      </c>
      <c r="AM18" s="76">
        <f t="shared" si="2"/>
        <v>33.43</v>
      </c>
      <c r="AN18" s="76">
        <f t="shared" si="2"/>
        <v>17.87</v>
      </c>
      <c r="AO18" s="76">
        <f t="shared" si="2"/>
        <v>15.81</v>
      </c>
      <c r="AP18" s="76">
        <f t="shared" si="2"/>
        <v>5.519</v>
      </c>
      <c r="AQ18" s="76">
        <f t="shared" si="2"/>
        <v>4.55</v>
      </c>
      <c r="AR18" s="76">
        <f t="shared" si="2"/>
        <v>3.14</v>
      </c>
      <c r="AS18" s="76">
        <f t="shared" si="2"/>
      </c>
      <c r="AT18" s="76">
        <f t="shared" si="2"/>
      </c>
    </row>
    <row r="19" spans="1:46" ht="15">
      <c r="A19" s="35" t="s">
        <v>16</v>
      </c>
      <c r="B19" s="36" t="s">
        <v>104</v>
      </c>
      <c r="C19" s="44"/>
      <c r="D19" s="44"/>
      <c r="E19" s="45"/>
      <c r="F19" s="44"/>
      <c r="G19" s="46"/>
      <c r="H19" s="46"/>
      <c r="I19" s="46"/>
      <c r="J19" s="46"/>
      <c r="K19" s="46"/>
      <c r="L19" s="44"/>
      <c r="M19" s="44"/>
      <c r="N19" s="44"/>
      <c r="O19" s="46"/>
      <c r="P19" s="46"/>
      <c r="Q19" s="46"/>
      <c r="R19" s="46"/>
      <c r="S19" s="46"/>
      <c r="T19" s="47"/>
      <c r="U19" s="47"/>
      <c r="V19" s="49"/>
      <c r="W19" s="44"/>
      <c r="X19" s="46"/>
      <c r="Y19" s="46"/>
      <c r="Z19" s="46"/>
      <c r="AA19" s="46"/>
      <c r="AB19" s="46"/>
      <c r="AC19" s="46"/>
      <c r="AD19" s="46"/>
      <c r="AE19" s="49"/>
      <c r="AF19" s="49"/>
      <c r="AG19" s="46"/>
      <c r="AH19" s="46"/>
      <c r="AI19" s="46"/>
      <c r="AJ19" s="46"/>
      <c r="AK19" s="50"/>
      <c r="AL19" s="75">
        <f t="shared" si="1"/>
        <v>0</v>
      </c>
      <c r="AM19" s="31">
        <f t="shared" si="2"/>
      </c>
      <c r="AN19" s="31">
        <f t="shared" si="2"/>
      </c>
      <c r="AO19" s="31">
        <f t="shared" si="2"/>
      </c>
      <c r="AP19" s="31">
        <f t="shared" si="2"/>
      </c>
      <c r="AQ19" s="31">
        <f t="shared" si="2"/>
      </c>
      <c r="AR19" s="31">
        <f t="shared" si="2"/>
      </c>
      <c r="AS19" s="31">
        <f t="shared" si="2"/>
      </c>
      <c r="AT19" s="31">
        <f t="shared" si="2"/>
      </c>
    </row>
    <row r="20" spans="1:46" s="72" customFormat="1" ht="15">
      <c r="A20" s="78" t="s">
        <v>83</v>
      </c>
      <c r="B20" s="79" t="s">
        <v>78</v>
      </c>
      <c r="C20" s="70"/>
      <c r="D20" s="44"/>
      <c r="E20" s="70">
        <v>4.4</v>
      </c>
      <c r="F20" s="70"/>
      <c r="G20" s="74"/>
      <c r="H20" s="74"/>
      <c r="I20" s="74"/>
      <c r="J20" s="74">
        <v>11.64</v>
      </c>
      <c r="K20" s="74"/>
      <c r="L20" s="44"/>
      <c r="M20" s="44"/>
      <c r="N20" s="44"/>
      <c r="O20" s="46"/>
      <c r="P20" s="46"/>
      <c r="Q20" s="46"/>
      <c r="R20" s="46"/>
      <c r="S20" s="46"/>
      <c r="T20" s="47"/>
      <c r="U20" s="47"/>
      <c r="V20" s="77"/>
      <c r="W20" s="44"/>
      <c r="X20" s="46"/>
      <c r="Y20" s="46"/>
      <c r="Z20" s="74"/>
      <c r="AA20" s="74"/>
      <c r="AB20" s="74"/>
      <c r="AC20" s="74"/>
      <c r="AD20" s="74">
        <v>21</v>
      </c>
      <c r="AE20" s="77"/>
      <c r="AF20" s="77"/>
      <c r="AG20" s="74"/>
      <c r="AH20" s="74"/>
      <c r="AI20" s="74"/>
      <c r="AJ20" s="74"/>
      <c r="AK20" s="77"/>
      <c r="AL20" s="75">
        <f t="shared" si="1"/>
        <v>37.04</v>
      </c>
      <c r="AM20" s="76">
        <f t="shared" si="2"/>
        <v>21</v>
      </c>
      <c r="AN20" s="76">
        <f t="shared" si="2"/>
        <v>11.64</v>
      </c>
      <c r="AO20" s="76">
        <f t="shared" si="2"/>
        <v>4.4</v>
      </c>
      <c r="AP20" s="76">
        <f t="shared" si="2"/>
      </c>
      <c r="AQ20" s="76">
        <f t="shared" si="2"/>
      </c>
      <c r="AR20" s="76">
        <f t="shared" si="2"/>
      </c>
      <c r="AS20" s="76">
        <f t="shared" si="2"/>
      </c>
      <c r="AT20" s="76">
        <f t="shared" si="2"/>
      </c>
    </row>
    <row r="21" spans="1:46" ht="15">
      <c r="A21" s="35" t="s">
        <v>19</v>
      </c>
      <c r="B21" s="36" t="s">
        <v>104</v>
      </c>
      <c r="C21" s="44"/>
      <c r="D21" s="44"/>
      <c r="E21" s="45"/>
      <c r="F21" s="44"/>
      <c r="G21" s="46"/>
      <c r="H21" s="46"/>
      <c r="I21" s="46"/>
      <c r="J21" s="46"/>
      <c r="K21" s="46"/>
      <c r="L21" s="44"/>
      <c r="M21" s="44"/>
      <c r="N21" s="44"/>
      <c r="O21" s="46"/>
      <c r="P21" s="46"/>
      <c r="Q21" s="46"/>
      <c r="R21" s="46"/>
      <c r="S21" s="46"/>
      <c r="T21" s="47"/>
      <c r="U21" s="47"/>
      <c r="V21" s="49"/>
      <c r="W21" s="44"/>
      <c r="X21" s="46"/>
      <c r="Y21" s="46"/>
      <c r="Z21" s="46"/>
      <c r="AA21" s="46"/>
      <c r="AB21" s="46"/>
      <c r="AC21" s="46"/>
      <c r="AD21" s="46"/>
      <c r="AE21" s="49"/>
      <c r="AF21" s="49"/>
      <c r="AG21" s="46"/>
      <c r="AH21" s="46"/>
      <c r="AI21" s="46"/>
      <c r="AJ21" s="46"/>
      <c r="AK21" s="50"/>
      <c r="AL21" s="75">
        <f t="shared" si="1"/>
        <v>0</v>
      </c>
      <c r="AM21" s="31">
        <f t="shared" si="2"/>
      </c>
      <c r="AN21" s="31">
        <f t="shared" si="2"/>
      </c>
      <c r="AO21" s="31">
        <f t="shared" si="2"/>
      </c>
      <c r="AP21" s="31">
        <f t="shared" si="2"/>
      </c>
      <c r="AQ21" s="31">
        <f t="shared" si="2"/>
      </c>
      <c r="AR21" s="31">
        <f t="shared" si="2"/>
      </c>
      <c r="AS21" s="31">
        <f t="shared" si="2"/>
      </c>
      <c r="AT21" s="31">
        <f t="shared" si="2"/>
      </c>
    </row>
    <row r="22" spans="1:46" ht="15">
      <c r="A22" s="27" t="s">
        <v>20</v>
      </c>
      <c r="B22" s="26" t="s">
        <v>72</v>
      </c>
      <c r="C22" s="44"/>
      <c r="D22" s="44"/>
      <c r="E22" s="45"/>
      <c r="F22" s="44">
        <v>1.282</v>
      </c>
      <c r="G22" s="46"/>
      <c r="H22" s="46"/>
      <c r="I22" s="46"/>
      <c r="J22" s="46"/>
      <c r="K22" s="46"/>
      <c r="L22" s="44"/>
      <c r="M22" s="44"/>
      <c r="N22" s="44"/>
      <c r="O22" s="46"/>
      <c r="P22" s="46"/>
      <c r="Q22" s="46"/>
      <c r="R22" s="46"/>
      <c r="S22" s="46"/>
      <c r="T22" s="47"/>
      <c r="U22" s="47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7"/>
      <c r="AL22" s="75">
        <f t="shared" si="1"/>
        <v>1.282</v>
      </c>
      <c r="AM22" s="31">
        <f t="shared" si="2"/>
        <v>1.282</v>
      </c>
      <c r="AN22" s="31">
        <f t="shared" si="2"/>
      </c>
      <c r="AO22" s="31">
        <f t="shared" si="2"/>
      </c>
      <c r="AP22" s="31">
        <f t="shared" si="2"/>
      </c>
      <c r="AQ22" s="31">
        <f t="shared" si="2"/>
      </c>
      <c r="AR22" s="31">
        <f t="shared" si="2"/>
      </c>
      <c r="AS22" s="31">
        <f t="shared" si="2"/>
      </c>
      <c r="AT22" s="31">
        <f t="shared" si="2"/>
      </c>
    </row>
    <row r="23" spans="1:46" ht="15">
      <c r="A23" s="35" t="s">
        <v>21</v>
      </c>
      <c r="B23" s="36" t="s">
        <v>76</v>
      </c>
      <c r="C23" s="44"/>
      <c r="D23" s="44"/>
      <c r="E23" s="45"/>
      <c r="F23" s="44"/>
      <c r="G23" s="46"/>
      <c r="H23" s="46"/>
      <c r="I23" s="46"/>
      <c r="J23" s="46"/>
      <c r="K23" s="46"/>
      <c r="L23" s="44"/>
      <c r="M23" s="44"/>
      <c r="N23" s="44"/>
      <c r="O23" s="46"/>
      <c r="P23" s="46"/>
      <c r="Q23" s="46"/>
      <c r="R23" s="46"/>
      <c r="S23" s="46"/>
      <c r="T23" s="47"/>
      <c r="U23" s="47"/>
      <c r="V23" s="49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/>
      <c r="AL23" s="75">
        <f t="shared" si="1"/>
        <v>0</v>
      </c>
      <c r="AM23" s="31">
        <f t="shared" si="2"/>
      </c>
      <c r="AN23" s="31">
        <f t="shared" si="2"/>
      </c>
      <c r="AO23" s="31">
        <f t="shared" si="2"/>
      </c>
      <c r="AP23" s="31">
        <f t="shared" si="2"/>
      </c>
      <c r="AQ23" s="31">
        <f t="shared" si="2"/>
      </c>
      <c r="AR23" s="31">
        <f t="shared" si="2"/>
      </c>
      <c r="AS23" s="31">
        <f t="shared" si="2"/>
      </c>
      <c r="AT23" s="31">
        <f t="shared" si="2"/>
      </c>
    </row>
    <row r="24" spans="1:46" ht="15">
      <c r="A24" s="27" t="s">
        <v>530</v>
      </c>
      <c r="B24" s="36"/>
      <c r="C24" s="44">
        <v>81</v>
      </c>
      <c r="D24" s="44">
        <v>73.24</v>
      </c>
      <c r="E24" s="45"/>
      <c r="F24" s="44"/>
      <c r="G24" s="46"/>
      <c r="H24" s="46"/>
      <c r="I24" s="46"/>
      <c r="J24" s="46"/>
      <c r="K24" s="46"/>
      <c r="L24" s="44"/>
      <c r="M24" s="44"/>
      <c r="N24" s="44"/>
      <c r="O24" s="46"/>
      <c r="P24" s="46"/>
      <c r="Q24" s="46"/>
      <c r="R24" s="46"/>
      <c r="S24" s="46"/>
      <c r="T24" s="47"/>
      <c r="U24" s="47"/>
      <c r="V24" s="49"/>
      <c r="W24" s="46"/>
      <c r="X24" s="46"/>
      <c r="Y24" s="46"/>
      <c r="Z24" s="46"/>
      <c r="AA24" s="46"/>
      <c r="AB24" s="46"/>
      <c r="AC24" s="46">
        <v>80.23</v>
      </c>
      <c r="AD24" s="46"/>
      <c r="AE24" s="46"/>
      <c r="AF24" s="46"/>
      <c r="AG24" s="46"/>
      <c r="AH24" s="46">
        <v>88.78</v>
      </c>
      <c r="AI24" s="46"/>
      <c r="AJ24" s="46"/>
      <c r="AK24" s="47"/>
      <c r="AL24" s="75">
        <f>SUM(AM24:AT24)</f>
        <v>323.25</v>
      </c>
      <c r="AM24" s="31">
        <f aca="true" t="shared" si="3" ref="AM24:AT33">IF(ISNUMBER(LARGE($C24:$AK24,AM$3)),LARGE($C24:$AK24,AM$3),"")</f>
        <v>88.78</v>
      </c>
      <c r="AN24" s="31">
        <f t="shared" si="3"/>
        <v>81</v>
      </c>
      <c r="AO24" s="31">
        <f t="shared" si="3"/>
        <v>80.23</v>
      </c>
      <c r="AP24" s="31">
        <f t="shared" si="3"/>
        <v>73.24</v>
      </c>
      <c r="AQ24" s="31">
        <f t="shared" si="3"/>
      </c>
      <c r="AR24" s="31">
        <f t="shared" si="3"/>
      </c>
      <c r="AS24" s="31">
        <f t="shared" si="3"/>
      </c>
      <c r="AT24" s="31">
        <f t="shared" si="3"/>
      </c>
    </row>
    <row r="25" spans="1:46" s="72" customFormat="1" ht="15">
      <c r="A25" s="78" t="s">
        <v>260</v>
      </c>
      <c r="B25" s="79" t="s">
        <v>104</v>
      </c>
      <c r="C25" s="70"/>
      <c r="D25" s="44"/>
      <c r="E25" s="70"/>
      <c r="F25" s="70"/>
      <c r="G25" s="74">
        <v>27.603</v>
      </c>
      <c r="H25" s="74"/>
      <c r="I25" s="74"/>
      <c r="J25" s="74"/>
      <c r="K25" s="74">
        <v>29.09</v>
      </c>
      <c r="L25" s="44"/>
      <c r="M25" s="44"/>
      <c r="N25" s="44"/>
      <c r="O25" s="46"/>
      <c r="P25" s="46"/>
      <c r="Q25" s="46"/>
      <c r="R25" s="46">
        <v>30.66</v>
      </c>
      <c r="S25" s="46">
        <v>50.65</v>
      </c>
      <c r="T25" s="47"/>
      <c r="U25" s="47"/>
      <c r="V25" s="77"/>
      <c r="W25" s="46"/>
      <c r="X25" s="46"/>
      <c r="Y25" s="46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5">
        <f t="shared" si="1"/>
        <v>138.00300000000001</v>
      </c>
      <c r="AM25" s="76">
        <f t="shared" si="3"/>
        <v>50.65</v>
      </c>
      <c r="AN25" s="76">
        <f t="shared" si="3"/>
        <v>30.66</v>
      </c>
      <c r="AO25" s="76">
        <f t="shared" si="3"/>
        <v>29.09</v>
      </c>
      <c r="AP25" s="76">
        <f t="shared" si="3"/>
        <v>27.603</v>
      </c>
      <c r="AQ25" s="76">
        <f t="shared" si="3"/>
      </c>
      <c r="AR25" s="76">
        <f t="shared" si="3"/>
      </c>
      <c r="AS25" s="76">
        <f t="shared" si="3"/>
      </c>
      <c r="AT25" s="76">
        <f t="shared" si="3"/>
      </c>
    </row>
    <row r="26" spans="1:46" s="72" customFormat="1" ht="15">
      <c r="A26" s="78" t="s">
        <v>23</v>
      </c>
      <c r="B26" s="79" t="s">
        <v>78</v>
      </c>
      <c r="C26" s="70">
        <v>97.06</v>
      </c>
      <c r="D26" s="44">
        <v>24.95</v>
      </c>
      <c r="E26" s="70">
        <v>18.02</v>
      </c>
      <c r="F26" s="70">
        <v>14.983</v>
      </c>
      <c r="G26" s="74">
        <v>20.002</v>
      </c>
      <c r="H26" s="74"/>
      <c r="I26" s="74"/>
      <c r="J26" s="74">
        <v>48.52</v>
      </c>
      <c r="K26" s="74"/>
      <c r="L26" s="44">
        <v>53.47</v>
      </c>
      <c r="M26" s="44"/>
      <c r="N26" s="44"/>
      <c r="O26" s="46">
        <v>20.45</v>
      </c>
      <c r="P26" s="46">
        <v>43.17</v>
      </c>
      <c r="Q26" s="46"/>
      <c r="R26" s="46">
        <v>25.16</v>
      </c>
      <c r="S26" s="46">
        <v>29.48</v>
      </c>
      <c r="T26" s="47">
        <v>57.31</v>
      </c>
      <c r="U26" s="47"/>
      <c r="V26" s="74">
        <v>17.7</v>
      </c>
      <c r="W26" s="46"/>
      <c r="X26" s="46">
        <v>59.52</v>
      </c>
      <c r="Y26" s="46"/>
      <c r="Z26" s="74">
        <v>34.34</v>
      </c>
      <c r="AA26" s="74">
        <v>27.45</v>
      </c>
      <c r="AB26" s="74"/>
      <c r="AC26" s="74"/>
      <c r="AD26" s="74">
        <v>57</v>
      </c>
      <c r="AE26" s="74"/>
      <c r="AF26" s="74"/>
      <c r="AG26" s="74"/>
      <c r="AH26" s="74"/>
      <c r="AI26" s="74"/>
      <c r="AJ26" s="74"/>
      <c r="AK26" s="74"/>
      <c r="AL26" s="75">
        <f t="shared" si="1"/>
        <v>450.39</v>
      </c>
      <c r="AM26" s="76">
        <f t="shared" si="3"/>
        <v>97.06</v>
      </c>
      <c r="AN26" s="76">
        <f t="shared" si="3"/>
        <v>59.52</v>
      </c>
      <c r="AO26" s="76">
        <f t="shared" si="3"/>
        <v>57.31</v>
      </c>
      <c r="AP26" s="76">
        <f t="shared" si="3"/>
        <v>57</v>
      </c>
      <c r="AQ26" s="76">
        <f t="shared" si="3"/>
        <v>53.47</v>
      </c>
      <c r="AR26" s="76">
        <f t="shared" si="3"/>
        <v>48.52</v>
      </c>
      <c r="AS26" s="76">
        <f t="shared" si="3"/>
        <v>43.17</v>
      </c>
      <c r="AT26" s="76">
        <f t="shared" si="3"/>
        <v>34.34</v>
      </c>
    </row>
    <row r="27" spans="1:46" ht="15">
      <c r="A27" s="27" t="s">
        <v>73</v>
      </c>
      <c r="B27" s="26" t="s">
        <v>71</v>
      </c>
      <c r="C27" s="44">
        <v>85.78</v>
      </c>
      <c r="D27" s="44">
        <v>73.13</v>
      </c>
      <c r="E27" s="45">
        <v>62.79</v>
      </c>
      <c r="F27" s="44">
        <v>71.198</v>
      </c>
      <c r="G27" s="46">
        <v>60.501</v>
      </c>
      <c r="H27" s="46"/>
      <c r="I27" s="46"/>
      <c r="J27" s="46"/>
      <c r="K27" s="46"/>
      <c r="L27" s="44"/>
      <c r="M27" s="44">
        <v>59.03</v>
      </c>
      <c r="N27" s="44"/>
      <c r="O27" s="46">
        <v>66.226</v>
      </c>
      <c r="P27" s="46"/>
      <c r="Q27" s="46">
        <v>77.9</v>
      </c>
      <c r="R27" s="46">
        <v>77.11</v>
      </c>
      <c r="S27" s="46">
        <v>85.77</v>
      </c>
      <c r="T27" s="47">
        <v>86.59</v>
      </c>
      <c r="U27" s="47">
        <v>69.82</v>
      </c>
      <c r="V27" s="46"/>
      <c r="W27" s="46">
        <v>65.66</v>
      </c>
      <c r="X27" s="46"/>
      <c r="Y27" s="46">
        <v>26</v>
      </c>
      <c r="Z27" s="46">
        <v>80.26</v>
      </c>
      <c r="AA27" s="46">
        <v>64.72</v>
      </c>
      <c r="AB27" s="46"/>
      <c r="AC27" s="46">
        <v>69.27</v>
      </c>
      <c r="AD27" s="46"/>
      <c r="AE27" s="46"/>
      <c r="AF27" s="46">
        <v>92.27</v>
      </c>
      <c r="AG27" s="46"/>
      <c r="AH27" s="46">
        <v>74.02</v>
      </c>
      <c r="AI27" s="46"/>
      <c r="AJ27" s="46"/>
      <c r="AK27" s="47"/>
      <c r="AL27" s="75">
        <f t="shared" si="1"/>
        <v>659.6999999999999</v>
      </c>
      <c r="AM27" s="31">
        <f t="shared" si="3"/>
        <v>92.27</v>
      </c>
      <c r="AN27" s="31">
        <f t="shared" si="3"/>
        <v>86.59</v>
      </c>
      <c r="AO27" s="31">
        <f t="shared" si="3"/>
        <v>85.78</v>
      </c>
      <c r="AP27" s="31">
        <f t="shared" si="3"/>
        <v>85.77</v>
      </c>
      <c r="AQ27" s="31">
        <f t="shared" si="3"/>
        <v>80.26</v>
      </c>
      <c r="AR27" s="31">
        <f t="shared" si="3"/>
        <v>77.9</v>
      </c>
      <c r="AS27" s="31">
        <f t="shared" si="3"/>
        <v>77.11</v>
      </c>
      <c r="AT27" s="31">
        <f t="shared" si="3"/>
        <v>74.02</v>
      </c>
    </row>
    <row r="28" spans="1:46" ht="15">
      <c r="A28" s="27" t="s">
        <v>25</v>
      </c>
      <c r="B28" s="26" t="s">
        <v>72</v>
      </c>
      <c r="C28" s="44">
        <v>51.303</v>
      </c>
      <c r="D28" s="44"/>
      <c r="E28" s="45"/>
      <c r="F28" s="44"/>
      <c r="G28" s="46"/>
      <c r="H28" s="46"/>
      <c r="I28" s="46"/>
      <c r="J28" s="46"/>
      <c r="K28" s="46"/>
      <c r="L28" s="44"/>
      <c r="M28" s="44"/>
      <c r="N28" s="44"/>
      <c r="O28" s="46"/>
      <c r="P28" s="46"/>
      <c r="Q28" s="46"/>
      <c r="R28" s="46"/>
      <c r="S28" s="46"/>
      <c r="T28" s="47"/>
      <c r="U28" s="47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9"/>
      <c r="AH28" s="49"/>
      <c r="AI28" s="46"/>
      <c r="AJ28" s="46"/>
      <c r="AK28" s="47"/>
      <c r="AL28" s="75">
        <f t="shared" si="1"/>
        <v>51.303</v>
      </c>
      <c r="AM28" s="31">
        <f t="shared" si="3"/>
        <v>51.303</v>
      </c>
      <c r="AN28" s="31">
        <f t="shared" si="3"/>
      </c>
      <c r="AO28" s="31">
        <f t="shared" si="3"/>
      </c>
      <c r="AP28" s="31">
        <f t="shared" si="3"/>
      </c>
      <c r="AQ28" s="31">
        <f t="shared" si="3"/>
      </c>
      <c r="AR28" s="31">
        <f t="shared" si="3"/>
      </c>
      <c r="AS28" s="31">
        <f t="shared" si="3"/>
      </c>
      <c r="AT28" s="31">
        <f t="shared" si="3"/>
      </c>
    </row>
    <row r="29" spans="1:46" ht="15">
      <c r="A29" s="35" t="s">
        <v>493</v>
      </c>
      <c r="B29" s="36" t="s">
        <v>76</v>
      </c>
      <c r="C29" s="44">
        <v>25.44</v>
      </c>
      <c r="D29" s="44">
        <v>27.42</v>
      </c>
      <c r="E29" s="45"/>
      <c r="F29" s="44"/>
      <c r="G29" s="46"/>
      <c r="H29" s="46"/>
      <c r="I29" s="46"/>
      <c r="J29" s="46"/>
      <c r="K29" s="46"/>
      <c r="L29" s="44"/>
      <c r="M29" s="44"/>
      <c r="N29" s="44"/>
      <c r="O29" s="46"/>
      <c r="P29" s="46"/>
      <c r="Q29" s="46"/>
      <c r="R29" s="46"/>
      <c r="S29" s="46"/>
      <c r="T29" s="47"/>
      <c r="U29" s="47"/>
      <c r="V29" s="46">
        <v>21.41</v>
      </c>
      <c r="W29" s="46">
        <v>1</v>
      </c>
      <c r="X29" s="46"/>
      <c r="Y29" s="46">
        <v>26.29</v>
      </c>
      <c r="Z29" s="46">
        <v>31.38</v>
      </c>
      <c r="AA29" s="46"/>
      <c r="AB29" s="46"/>
      <c r="AC29" s="46">
        <v>15.85</v>
      </c>
      <c r="AD29" s="46"/>
      <c r="AE29" s="46"/>
      <c r="AF29" s="46"/>
      <c r="AG29" s="49"/>
      <c r="AH29" s="46">
        <v>30.33</v>
      </c>
      <c r="AI29" s="46"/>
      <c r="AJ29" s="46"/>
      <c r="AK29" s="47"/>
      <c r="AL29" s="75">
        <f>SUM(AM29:AT29)</f>
        <v>179.11999999999998</v>
      </c>
      <c r="AM29" s="31">
        <f t="shared" si="3"/>
        <v>31.38</v>
      </c>
      <c r="AN29" s="31">
        <f t="shared" si="3"/>
        <v>30.33</v>
      </c>
      <c r="AO29" s="31">
        <f t="shared" si="3"/>
        <v>27.42</v>
      </c>
      <c r="AP29" s="31">
        <f t="shared" si="3"/>
        <v>26.29</v>
      </c>
      <c r="AQ29" s="31">
        <f t="shared" si="3"/>
        <v>25.44</v>
      </c>
      <c r="AR29" s="31">
        <f t="shared" si="3"/>
        <v>21.41</v>
      </c>
      <c r="AS29" s="31">
        <f t="shared" si="3"/>
        <v>15.85</v>
      </c>
      <c r="AT29" s="31">
        <f t="shared" si="3"/>
        <v>1</v>
      </c>
    </row>
    <row r="30" spans="1:46" ht="15">
      <c r="A30" s="27" t="s">
        <v>28</v>
      </c>
      <c r="B30" s="26" t="s">
        <v>79</v>
      </c>
      <c r="C30" s="44"/>
      <c r="D30" s="44"/>
      <c r="E30" s="45"/>
      <c r="F30" s="44"/>
      <c r="G30" s="46"/>
      <c r="H30" s="46"/>
      <c r="I30" s="46"/>
      <c r="J30" s="46"/>
      <c r="K30" s="46"/>
      <c r="L30" s="44"/>
      <c r="M30" s="44"/>
      <c r="N30" s="44"/>
      <c r="O30" s="46"/>
      <c r="P30" s="46"/>
      <c r="Q30" s="46"/>
      <c r="R30" s="46"/>
      <c r="S30" s="46"/>
      <c r="T30" s="47">
        <v>62.26</v>
      </c>
      <c r="U30" s="47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7"/>
      <c r="AL30" s="75">
        <f t="shared" si="1"/>
        <v>62.26</v>
      </c>
      <c r="AM30" s="31">
        <f t="shared" si="3"/>
        <v>62.26</v>
      </c>
      <c r="AN30" s="31">
        <f t="shared" si="3"/>
      </c>
      <c r="AO30" s="31">
        <f t="shared" si="3"/>
      </c>
      <c r="AP30" s="31">
        <f t="shared" si="3"/>
      </c>
      <c r="AQ30" s="31">
        <f t="shared" si="3"/>
      </c>
      <c r="AR30" s="31">
        <f t="shared" si="3"/>
      </c>
      <c r="AS30" s="31">
        <f t="shared" si="3"/>
      </c>
      <c r="AT30" s="31">
        <f t="shared" si="3"/>
      </c>
    </row>
    <row r="31" spans="1:46" s="72" customFormat="1" ht="15">
      <c r="A31" s="72" t="s">
        <v>26</v>
      </c>
      <c r="B31" s="73" t="s">
        <v>70</v>
      </c>
      <c r="C31" s="70">
        <v>72.711</v>
      </c>
      <c r="D31" s="44"/>
      <c r="E31" s="70">
        <v>88.52</v>
      </c>
      <c r="F31" s="70">
        <v>90.407</v>
      </c>
      <c r="G31" s="74">
        <v>90.549</v>
      </c>
      <c r="H31" s="74"/>
      <c r="I31" s="74">
        <v>94.04</v>
      </c>
      <c r="J31" s="74">
        <v>93.2</v>
      </c>
      <c r="K31" s="74">
        <v>94.39</v>
      </c>
      <c r="L31" s="44"/>
      <c r="M31" s="44"/>
      <c r="N31" s="44">
        <v>94.7</v>
      </c>
      <c r="O31" s="46">
        <v>94.32</v>
      </c>
      <c r="P31" s="46">
        <v>94.98</v>
      </c>
      <c r="Q31" s="46"/>
      <c r="R31" s="46">
        <v>92.01</v>
      </c>
      <c r="S31" s="46">
        <v>97.33</v>
      </c>
      <c r="T31" s="47"/>
      <c r="U31" s="47">
        <v>99.17</v>
      </c>
      <c r="V31" s="74">
        <v>89.66</v>
      </c>
      <c r="W31" s="46">
        <v>88.71</v>
      </c>
      <c r="X31" s="46"/>
      <c r="Y31" s="46"/>
      <c r="Z31" s="74">
        <v>88.41</v>
      </c>
      <c r="AA31" s="74">
        <v>78.97</v>
      </c>
      <c r="AB31" s="74"/>
      <c r="AC31" s="74">
        <v>89.82</v>
      </c>
      <c r="AD31" s="74"/>
      <c r="AE31" s="74"/>
      <c r="AF31" s="74">
        <v>112.06</v>
      </c>
      <c r="AG31" s="74"/>
      <c r="AH31" s="74">
        <v>97.31</v>
      </c>
      <c r="AI31" s="74"/>
      <c r="AJ31" s="74"/>
      <c r="AK31" s="74"/>
      <c r="AL31" s="75">
        <f t="shared" si="1"/>
        <v>784.26</v>
      </c>
      <c r="AM31" s="76">
        <f t="shared" si="3"/>
        <v>112.06</v>
      </c>
      <c r="AN31" s="76">
        <f t="shared" si="3"/>
        <v>99.17</v>
      </c>
      <c r="AO31" s="76">
        <f t="shared" si="3"/>
        <v>97.33</v>
      </c>
      <c r="AP31" s="76">
        <f t="shared" si="3"/>
        <v>97.31</v>
      </c>
      <c r="AQ31" s="76">
        <f t="shared" si="3"/>
        <v>94.98</v>
      </c>
      <c r="AR31" s="76">
        <f t="shared" si="3"/>
        <v>94.7</v>
      </c>
      <c r="AS31" s="76">
        <f t="shared" si="3"/>
        <v>94.39</v>
      </c>
      <c r="AT31" s="76">
        <f t="shared" si="3"/>
        <v>94.32</v>
      </c>
    </row>
    <row r="32" spans="1:46" s="72" customFormat="1" ht="15">
      <c r="A32" s="72" t="s">
        <v>27</v>
      </c>
      <c r="B32" s="73" t="s">
        <v>70</v>
      </c>
      <c r="C32" s="70">
        <v>51.658</v>
      </c>
      <c r="D32" s="44"/>
      <c r="E32" s="70">
        <v>60.14</v>
      </c>
      <c r="F32" s="70"/>
      <c r="G32" s="74">
        <v>62.758</v>
      </c>
      <c r="H32" s="74"/>
      <c r="I32" s="74">
        <v>68.788</v>
      </c>
      <c r="J32" s="74">
        <v>80.43</v>
      </c>
      <c r="K32" s="74">
        <v>59.02</v>
      </c>
      <c r="L32" s="44"/>
      <c r="M32" s="44"/>
      <c r="N32" s="44">
        <v>68.38</v>
      </c>
      <c r="O32" s="46">
        <v>71.727</v>
      </c>
      <c r="P32" s="46"/>
      <c r="Q32" s="46">
        <v>83.12</v>
      </c>
      <c r="R32" s="46">
        <v>77.51</v>
      </c>
      <c r="S32" s="46">
        <v>84.58</v>
      </c>
      <c r="T32" s="47">
        <v>80.73</v>
      </c>
      <c r="U32" s="47"/>
      <c r="V32" s="74"/>
      <c r="W32" s="46"/>
      <c r="X32" s="46"/>
      <c r="Y32" s="46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5">
        <f t="shared" si="1"/>
        <v>615.265</v>
      </c>
      <c r="AM32" s="76">
        <f t="shared" si="3"/>
        <v>84.58</v>
      </c>
      <c r="AN32" s="76">
        <f t="shared" si="3"/>
        <v>83.12</v>
      </c>
      <c r="AO32" s="76">
        <f t="shared" si="3"/>
        <v>80.73</v>
      </c>
      <c r="AP32" s="76">
        <f t="shared" si="3"/>
        <v>80.43</v>
      </c>
      <c r="AQ32" s="76">
        <f t="shared" si="3"/>
        <v>77.51</v>
      </c>
      <c r="AR32" s="76">
        <f t="shared" si="3"/>
        <v>71.727</v>
      </c>
      <c r="AS32" s="76">
        <f t="shared" si="3"/>
        <v>68.788</v>
      </c>
      <c r="AT32" s="76">
        <f t="shared" si="3"/>
        <v>68.38</v>
      </c>
    </row>
    <row r="33" spans="1:46" ht="15">
      <c r="A33" s="35" t="s">
        <v>30</v>
      </c>
      <c r="B33" s="36" t="s">
        <v>76</v>
      </c>
      <c r="C33" s="44"/>
      <c r="D33" s="44"/>
      <c r="E33" s="45">
        <v>5.79</v>
      </c>
      <c r="F33" s="44"/>
      <c r="G33" s="46"/>
      <c r="H33" s="46"/>
      <c r="I33" s="46"/>
      <c r="J33" s="46"/>
      <c r="K33" s="46"/>
      <c r="L33" s="44"/>
      <c r="M33" s="44"/>
      <c r="N33" s="44"/>
      <c r="O33" s="46"/>
      <c r="P33" s="46"/>
      <c r="Q33" s="46"/>
      <c r="R33" s="46"/>
      <c r="S33" s="46"/>
      <c r="T33" s="47"/>
      <c r="U33" s="47"/>
      <c r="V33" s="46"/>
      <c r="W33" s="46"/>
      <c r="X33" s="46"/>
      <c r="Y33" s="46"/>
      <c r="Z33" s="46"/>
      <c r="AA33" s="46">
        <v>12.59</v>
      </c>
      <c r="AB33" s="46"/>
      <c r="AC33" s="46"/>
      <c r="AD33" s="46">
        <v>19.67</v>
      </c>
      <c r="AE33" s="46"/>
      <c r="AF33" s="46"/>
      <c r="AG33" s="46">
        <v>17.96</v>
      </c>
      <c r="AH33" s="46"/>
      <c r="AI33" s="46"/>
      <c r="AJ33" s="46"/>
      <c r="AK33" s="47"/>
      <c r="AL33" s="75">
        <f t="shared" si="1"/>
        <v>56.01</v>
      </c>
      <c r="AM33" s="31">
        <f t="shared" si="3"/>
        <v>19.67</v>
      </c>
      <c r="AN33" s="31">
        <f t="shared" si="3"/>
        <v>17.96</v>
      </c>
      <c r="AO33" s="31">
        <f t="shared" si="3"/>
        <v>12.59</v>
      </c>
      <c r="AP33" s="31">
        <f t="shared" si="3"/>
        <v>5.79</v>
      </c>
      <c r="AQ33" s="31">
        <f t="shared" si="3"/>
      </c>
      <c r="AR33" s="31">
        <f t="shared" si="3"/>
      </c>
      <c r="AS33" s="31">
        <f t="shared" si="3"/>
      </c>
      <c r="AT33" s="31">
        <f t="shared" si="3"/>
      </c>
    </row>
    <row r="34" spans="1:46" ht="15">
      <c r="A34" s="27" t="s">
        <v>29</v>
      </c>
      <c r="B34" s="26" t="s">
        <v>79</v>
      </c>
      <c r="C34" s="44"/>
      <c r="D34" s="44"/>
      <c r="E34" s="45"/>
      <c r="F34" s="44"/>
      <c r="G34" s="46"/>
      <c r="H34" s="46"/>
      <c r="I34" s="46"/>
      <c r="J34" s="46"/>
      <c r="K34" s="46"/>
      <c r="L34" s="44"/>
      <c r="M34" s="44"/>
      <c r="N34" s="44"/>
      <c r="O34" s="46"/>
      <c r="P34" s="46"/>
      <c r="Q34" s="46"/>
      <c r="R34" s="46"/>
      <c r="S34" s="46"/>
      <c r="T34" s="47"/>
      <c r="U34" s="47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7"/>
      <c r="AL34" s="75">
        <f t="shared" si="1"/>
        <v>0</v>
      </c>
      <c r="AM34" s="31">
        <f aca="true" t="shared" si="4" ref="AM34:AT43">IF(ISNUMBER(LARGE($C34:$AK34,AM$3)),LARGE($C34:$AK34,AM$3),"")</f>
      </c>
      <c r="AN34" s="31">
        <f t="shared" si="4"/>
      </c>
      <c r="AO34" s="31">
        <f t="shared" si="4"/>
      </c>
      <c r="AP34" s="31">
        <f t="shared" si="4"/>
      </c>
      <c r="AQ34" s="31">
        <f t="shared" si="4"/>
      </c>
      <c r="AR34" s="31">
        <f t="shared" si="4"/>
      </c>
      <c r="AS34" s="31">
        <f t="shared" si="4"/>
      </c>
      <c r="AT34" s="31">
        <f t="shared" si="4"/>
      </c>
    </row>
    <row r="35" spans="1:46" s="72" customFormat="1" ht="15">
      <c r="A35" s="72" t="s">
        <v>32</v>
      </c>
      <c r="B35" s="73" t="s">
        <v>70</v>
      </c>
      <c r="C35" s="70">
        <v>85.21</v>
      </c>
      <c r="D35" s="44"/>
      <c r="E35" s="70">
        <v>74.77</v>
      </c>
      <c r="F35" s="70">
        <v>77.553</v>
      </c>
      <c r="G35" s="74">
        <v>72.615</v>
      </c>
      <c r="H35" s="74"/>
      <c r="I35" s="74">
        <v>42.121</v>
      </c>
      <c r="J35" s="74">
        <v>83.98</v>
      </c>
      <c r="K35" s="74"/>
      <c r="L35" s="44"/>
      <c r="M35" s="44">
        <v>92.37</v>
      </c>
      <c r="N35" s="44"/>
      <c r="O35" s="46">
        <v>79</v>
      </c>
      <c r="P35" s="46"/>
      <c r="Q35" s="46">
        <v>85.74</v>
      </c>
      <c r="R35" s="46">
        <v>82.61</v>
      </c>
      <c r="S35" s="46">
        <v>92.41</v>
      </c>
      <c r="T35" s="47"/>
      <c r="U35" s="47"/>
      <c r="V35" s="74"/>
      <c r="W35" s="46"/>
      <c r="X35" s="46"/>
      <c r="Y35" s="46"/>
      <c r="Z35" s="74">
        <v>78.78</v>
      </c>
      <c r="AA35" s="74"/>
      <c r="AB35" s="74"/>
      <c r="AC35" s="74">
        <v>82.97</v>
      </c>
      <c r="AD35" s="74"/>
      <c r="AE35" s="74"/>
      <c r="AF35" s="74">
        <v>97.4</v>
      </c>
      <c r="AG35" s="74"/>
      <c r="AH35" s="74"/>
      <c r="AI35" s="74"/>
      <c r="AJ35" s="74"/>
      <c r="AK35" s="74"/>
      <c r="AL35" s="75">
        <f t="shared" si="1"/>
        <v>702.69</v>
      </c>
      <c r="AM35" s="76">
        <f t="shared" si="4"/>
        <v>97.4</v>
      </c>
      <c r="AN35" s="76">
        <f t="shared" si="4"/>
        <v>92.41</v>
      </c>
      <c r="AO35" s="76">
        <f t="shared" si="4"/>
        <v>92.37</v>
      </c>
      <c r="AP35" s="76">
        <f t="shared" si="4"/>
        <v>85.74</v>
      </c>
      <c r="AQ35" s="76">
        <f t="shared" si="4"/>
        <v>85.21</v>
      </c>
      <c r="AR35" s="76">
        <f t="shared" si="4"/>
        <v>83.98</v>
      </c>
      <c r="AS35" s="76">
        <f t="shared" si="4"/>
        <v>82.97</v>
      </c>
      <c r="AT35" s="76">
        <f t="shared" si="4"/>
        <v>82.61</v>
      </c>
    </row>
    <row r="36" spans="1:46" ht="15">
      <c r="A36" s="27" t="s">
        <v>33</v>
      </c>
      <c r="B36" s="26" t="s">
        <v>79</v>
      </c>
      <c r="C36" s="44"/>
      <c r="D36" s="44"/>
      <c r="E36" s="45"/>
      <c r="F36" s="44"/>
      <c r="G36" s="46"/>
      <c r="H36" s="46"/>
      <c r="I36" s="46"/>
      <c r="J36" s="46"/>
      <c r="K36" s="46"/>
      <c r="L36" s="44"/>
      <c r="M36" s="44"/>
      <c r="N36" s="44"/>
      <c r="O36" s="46"/>
      <c r="P36" s="46">
        <v>68.47</v>
      </c>
      <c r="Q36" s="46"/>
      <c r="R36" s="46"/>
      <c r="S36" s="46"/>
      <c r="T36" s="47"/>
      <c r="U36" s="47"/>
      <c r="V36" s="46"/>
      <c r="W36" s="46"/>
      <c r="X36" s="46"/>
      <c r="Y36" s="46"/>
      <c r="Z36" s="46">
        <v>71.38</v>
      </c>
      <c r="AA36" s="46"/>
      <c r="AB36" s="46"/>
      <c r="AC36" s="46"/>
      <c r="AD36" s="46">
        <v>83.67</v>
      </c>
      <c r="AE36" s="46"/>
      <c r="AF36" s="46"/>
      <c r="AG36" s="46"/>
      <c r="AH36" s="46"/>
      <c r="AI36" s="46"/>
      <c r="AJ36" s="46"/>
      <c r="AK36" s="47"/>
      <c r="AL36" s="75">
        <f t="shared" si="1"/>
        <v>223.52</v>
      </c>
      <c r="AM36" s="31">
        <f t="shared" si="4"/>
        <v>83.67</v>
      </c>
      <c r="AN36" s="31">
        <f t="shared" si="4"/>
        <v>71.38</v>
      </c>
      <c r="AO36" s="31">
        <f t="shared" si="4"/>
        <v>68.47</v>
      </c>
      <c r="AP36" s="31">
        <f t="shared" si="4"/>
      </c>
      <c r="AQ36" s="31">
        <f t="shared" si="4"/>
      </c>
      <c r="AR36" s="31">
        <f t="shared" si="4"/>
      </c>
      <c r="AS36" s="31">
        <f t="shared" si="4"/>
      </c>
      <c r="AT36" s="31">
        <f t="shared" si="4"/>
      </c>
    </row>
    <row r="37" spans="1:46" s="72" customFormat="1" ht="15">
      <c r="A37" s="78" t="s">
        <v>462</v>
      </c>
      <c r="B37" s="36" t="s">
        <v>76</v>
      </c>
      <c r="C37" s="70"/>
      <c r="D37" s="70"/>
      <c r="E37" s="70"/>
      <c r="F37" s="70"/>
      <c r="G37" s="74"/>
      <c r="H37" s="74"/>
      <c r="I37" s="74"/>
      <c r="J37" s="74"/>
      <c r="K37" s="74"/>
      <c r="L37" s="70"/>
      <c r="M37" s="70"/>
      <c r="N37" s="70"/>
      <c r="O37" s="74"/>
      <c r="P37" s="74"/>
      <c r="Q37" s="74"/>
      <c r="R37" s="74"/>
      <c r="S37" s="74"/>
      <c r="T37" s="47">
        <v>25.77</v>
      </c>
      <c r="U37" s="47"/>
      <c r="V37" s="74"/>
      <c r="W37" s="46"/>
      <c r="X37" s="46"/>
      <c r="Y37" s="46"/>
      <c r="Z37" s="74">
        <v>12.86</v>
      </c>
      <c r="AA37" s="74"/>
      <c r="AB37" s="74"/>
      <c r="AC37" s="74"/>
      <c r="AD37" s="74">
        <v>47.67</v>
      </c>
      <c r="AE37" s="74"/>
      <c r="AF37" s="74"/>
      <c r="AG37" s="74"/>
      <c r="AH37" s="74"/>
      <c r="AI37" s="74"/>
      <c r="AJ37" s="74"/>
      <c r="AK37" s="74"/>
      <c r="AL37" s="75">
        <f>SUM(AM37:AT37)</f>
        <v>86.3</v>
      </c>
      <c r="AM37" s="76">
        <f t="shared" si="4"/>
        <v>47.67</v>
      </c>
      <c r="AN37" s="76">
        <f t="shared" si="4"/>
        <v>25.77</v>
      </c>
      <c r="AO37" s="76">
        <f t="shared" si="4"/>
        <v>12.86</v>
      </c>
      <c r="AP37" s="76">
        <f t="shared" si="4"/>
      </c>
      <c r="AQ37" s="76">
        <f t="shared" si="4"/>
      </c>
      <c r="AR37" s="76">
        <f t="shared" si="4"/>
      </c>
      <c r="AS37" s="76">
        <f t="shared" si="4"/>
      </c>
      <c r="AT37" s="76">
        <f t="shared" si="4"/>
      </c>
    </row>
    <row r="38" spans="1:46" ht="15">
      <c r="A38" s="27" t="s">
        <v>35</v>
      </c>
      <c r="B38" s="26" t="s">
        <v>72</v>
      </c>
      <c r="C38" s="45">
        <v>71.54</v>
      </c>
      <c r="D38" s="45">
        <v>73.42</v>
      </c>
      <c r="E38" s="45">
        <v>69.35</v>
      </c>
      <c r="F38" s="44"/>
      <c r="G38" s="46">
        <v>70.596</v>
      </c>
      <c r="H38" s="46"/>
      <c r="I38" s="46"/>
      <c r="J38" s="46"/>
      <c r="K38" s="46"/>
      <c r="L38" s="44"/>
      <c r="M38" s="44">
        <v>84.99</v>
      </c>
      <c r="N38" s="44"/>
      <c r="O38" s="46">
        <v>3.554</v>
      </c>
      <c r="P38" s="46"/>
      <c r="Q38" s="46"/>
      <c r="R38" s="46"/>
      <c r="S38" s="46">
        <v>79.14</v>
      </c>
      <c r="T38" s="47"/>
      <c r="U38" s="47">
        <v>72.21</v>
      </c>
      <c r="V38" s="46">
        <v>72.13</v>
      </c>
      <c r="W38" s="46"/>
      <c r="X38" s="46"/>
      <c r="Y38" s="46"/>
      <c r="Z38" s="46">
        <v>12.86</v>
      </c>
      <c r="AA38" s="46"/>
      <c r="AB38" s="46"/>
      <c r="AC38" s="46">
        <v>76.12</v>
      </c>
      <c r="AD38" s="46"/>
      <c r="AE38" s="46"/>
      <c r="AF38" s="46">
        <v>100.64</v>
      </c>
      <c r="AG38" s="46"/>
      <c r="AH38" s="46"/>
      <c r="AI38" s="46"/>
      <c r="AJ38" s="46"/>
      <c r="AK38" s="46"/>
      <c r="AL38" s="75">
        <f t="shared" si="1"/>
        <v>630.1899999999999</v>
      </c>
      <c r="AM38" s="31">
        <f t="shared" si="4"/>
        <v>100.64</v>
      </c>
      <c r="AN38" s="31">
        <f t="shared" si="4"/>
        <v>84.99</v>
      </c>
      <c r="AO38" s="31">
        <f t="shared" si="4"/>
        <v>79.14</v>
      </c>
      <c r="AP38" s="31">
        <f t="shared" si="4"/>
        <v>76.12</v>
      </c>
      <c r="AQ38" s="31">
        <f t="shared" si="4"/>
        <v>73.42</v>
      </c>
      <c r="AR38" s="31">
        <f t="shared" si="4"/>
        <v>72.21</v>
      </c>
      <c r="AS38" s="31">
        <f t="shared" si="4"/>
        <v>72.13</v>
      </c>
      <c r="AT38" s="31">
        <f t="shared" si="4"/>
        <v>71.54</v>
      </c>
    </row>
    <row r="39" spans="1:46" ht="15">
      <c r="A39" s="27" t="s">
        <v>383</v>
      </c>
      <c r="B39" s="26" t="s">
        <v>72</v>
      </c>
      <c r="C39" s="44">
        <v>18.04</v>
      </c>
      <c r="D39" s="45"/>
      <c r="E39" s="45"/>
      <c r="F39" s="44"/>
      <c r="G39" s="46"/>
      <c r="H39" s="46"/>
      <c r="I39" s="46"/>
      <c r="J39" s="46"/>
      <c r="K39" s="46"/>
      <c r="L39" s="44"/>
      <c r="M39" s="44"/>
      <c r="N39" s="44"/>
      <c r="O39" s="46"/>
      <c r="P39" s="46">
        <v>10.64</v>
      </c>
      <c r="Q39" s="46"/>
      <c r="R39" s="46"/>
      <c r="S39" s="46"/>
      <c r="T39" s="47">
        <v>31.63</v>
      </c>
      <c r="U39" s="47"/>
      <c r="V39" s="46"/>
      <c r="W39" s="46"/>
      <c r="X39" s="46">
        <v>41.08</v>
      </c>
      <c r="Y39" s="46"/>
      <c r="Z39" s="46">
        <v>19.52</v>
      </c>
      <c r="AA39" s="46"/>
      <c r="AB39" s="46"/>
      <c r="AC39" s="46"/>
      <c r="AD39" s="46">
        <v>49</v>
      </c>
      <c r="AE39" s="46"/>
      <c r="AF39" s="46"/>
      <c r="AG39" s="46"/>
      <c r="AH39" s="46"/>
      <c r="AI39" s="46"/>
      <c r="AJ39" s="46"/>
      <c r="AK39" s="46"/>
      <c r="AL39" s="75">
        <f>SUM(AM39:AT39)</f>
        <v>169.90999999999997</v>
      </c>
      <c r="AM39" s="31">
        <f t="shared" si="4"/>
        <v>49</v>
      </c>
      <c r="AN39" s="31">
        <f t="shared" si="4"/>
        <v>41.08</v>
      </c>
      <c r="AO39" s="31">
        <f t="shared" si="4"/>
        <v>31.63</v>
      </c>
      <c r="AP39" s="31">
        <f t="shared" si="4"/>
        <v>19.52</v>
      </c>
      <c r="AQ39" s="31">
        <f t="shared" si="4"/>
        <v>18.04</v>
      </c>
      <c r="AR39" s="31">
        <f t="shared" si="4"/>
        <v>10.64</v>
      </c>
      <c r="AS39" s="31">
        <f t="shared" si="4"/>
      </c>
      <c r="AT39" s="31">
        <f t="shared" si="4"/>
      </c>
    </row>
    <row r="40" spans="1:46" ht="15">
      <c r="A40" s="35" t="s">
        <v>37</v>
      </c>
      <c r="B40" s="36" t="s">
        <v>104</v>
      </c>
      <c r="C40" s="44"/>
      <c r="D40" s="45"/>
      <c r="E40" s="45"/>
      <c r="F40" s="44"/>
      <c r="G40" s="46"/>
      <c r="H40" s="46"/>
      <c r="I40" s="46"/>
      <c r="J40" s="46"/>
      <c r="K40" s="46"/>
      <c r="L40" s="44"/>
      <c r="M40" s="44"/>
      <c r="N40" s="44"/>
      <c r="O40" s="46"/>
      <c r="P40" s="46"/>
      <c r="Q40" s="46"/>
      <c r="R40" s="46"/>
      <c r="S40" s="46"/>
      <c r="T40" s="47"/>
      <c r="U40" s="47"/>
      <c r="V40" s="46"/>
      <c r="W40" s="46"/>
      <c r="X40" s="46"/>
      <c r="Y40" s="46"/>
      <c r="Z40" s="46">
        <v>6.93</v>
      </c>
      <c r="AA40" s="46"/>
      <c r="AB40" s="46"/>
      <c r="AC40" s="46"/>
      <c r="AD40" s="46">
        <v>22.33</v>
      </c>
      <c r="AE40" s="46"/>
      <c r="AF40" s="46"/>
      <c r="AG40" s="46"/>
      <c r="AH40" s="46"/>
      <c r="AI40" s="46"/>
      <c r="AJ40" s="46"/>
      <c r="AK40" s="46"/>
      <c r="AL40" s="75">
        <f t="shared" si="1"/>
        <v>29.259999999999998</v>
      </c>
      <c r="AM40" s="31">
        <f t="shared" si="4"/>
        <v>22.33</v>
      </c>
      <c r="AN40" s="31">
        <f t="shared" si="4"/>
        <v>6.93</v>
      </c>
      <c r="AO40" s="31">
        <f t="shared" si="4"/>
      </c>
      <c r="AP40" s="31">
        <f t="shared" si="4"/>
      </c>
      <c r="AQ40" s="31">
        <f t="shared" si="4"/>
      </c>
      <c r="AR40" s="31">
        <f t="shared" si="4"/>
      </c>
      <c r="AS40" s="31">
        <f t="shared" si="4"/>
      </c>
      <c r="AT40" s="31">
        <f t="shared" si="4"/>
      </c>
    </row>
    <row r="41" spans="1:46" s="72" customFormat="1" ht="15">
      <c r="A41" s="78" t="s">
        <v>38</v>
      </c>
      <c r="B41" s="79" t="s">
        <v>76</v>
      </c>
      <c r="C41" s="70">
        <v>49.48</v>
      </c>
      <c r="D41" s="45"/>
      <c r="E41" s="70">
        <v>44.25</v>
      </c>
      <c r="F41" s="70">
        <v>58.344</v>
      </c>
      <c r="G41" s="74"/>
      <c r="H41" s="74"/>
      <c r="I41" s="74">
        <v>42.323</v>
      </c>
      <c r="J41" s="74">
        <v>73.34</v>
      </c>
      <c r="K41" s="74">
        <v>49.5</v>
      </c>
      <c r="L41" s="44"/>
      <c r="M41" s="44">
        <v>64.05</v>
      </c>
      <c r="N41" s="44"/>
      <c r="O41" s="46"/>
      <c r="P41" s="46">
        <v>73.29</v>
      </c>
      <c r="Q41" s="46"/>
      <c r="R41" s="46"/>
      <c r="S41" s="46">
        <v>70.07</v>
      </c>
      <c r="T41" s="47"/>
      <c r="U41" s="47"/>
      <c r="V41" s="74"/>
      <c r="W41" s="46"/>
      <c r="X41" s="46">
        <v>80.44</v>
      </c>
      <c r="Y41" s="46"/>
      <c r="Z41" s="74"/>
      <c r="AA41" s="74"/>
      <c r="AB41" s="74"/>
      <c r="AC41" s="74"/>
      <c r="AD41" s="74"/>
      <c r="AE41" s="74"/>
      <c r="AF41" s="74">
        <v>69.17</v>
      </c>
      <c r="AG41" s="74"/>
      <c r="AH41" s="74"/>
      <c r="AI41" s="74"/>
      <c r="AJ41" s="74"/>
      <c r="AK41" s="74"/>
      <c r="AL41" s="75">
        <f t="shared" si="1"/>
        <v>538.204</v>
      </c>
      <c r="AM41" s="76">
        <f t="shared" si="4"/>
        <v>80.44</v>
      </c>
      <c r="AN41" s="76">
        <f t="shared" si="4"/>
        <v>73.34</v>
      </c>
      <c r="AO41" s="76">
        <f t="shared" si="4"/>
        <v>73.29</v>
      </c>
      <c r="AP41" s="76">
        <f t="shared" si="4"/>
        <v>70.07</v>
      </c>
      <c r="AQ41" s="76">
        <f t="shared" si="4"/>
        <v>69.17</v>
      </c>
      <c r="AR41" s="76">
        <f t="shared" si="4"/>
        <v>64.05</v>
      </c>
      <c r="AS41" s="76">
        <f t="shared" si="4"/>
        <v>58.344</v>
      </c>
      <c r="AT41" s="76">
        <f t="shared" si="4"/>
        <v>49.5</v>
      </c>
    </row>
    <row r="42" spans="1:46" ht="15">
      <c r="A42" s="27" t="s">
        <v>105</v>
      </c>
      <c r="B42" s="26" t="s">
        <v>79</v>
      </c>
      <c r="C42" s="44"/>
      <c r="D42" s="44"/>
      <c r="E42" s="45"/>
      <c r="F42" s="44"/>
      <c r="G42" s="46"/>
      <c r="H42" s="46"/>
      <c r="I42" s="46"/>
      <c r="J42" s="46"/>
      <c r="K42" s="46"/>
      <c r="L42" s="44"/>
      <c r="M42" s="44"/>
      <c r="N42" s="44"/>
      <c r="O42" s="46"/>
      <c r="P42" s="46"/>
      <c r="Q42" s="46"/>
      <c r="R42" s="46"/>
      <c r="S42" s="46"/>
      <c r="T42" s="47"/>
      <c r="U42" s="47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75">
        <f t="shared" si="1"/>
        <v>0</v>
      </c>
      <c r="AM42" s="31">
        <f t="shared" si="4"/>
      </c>
      <c r="AN42" s="31">
        <f t="shared" si="4"/>
      </c>
      <c r="AO42" s="31">
        <f t="shared" si="4"/>
      </c>
      <c r="AP42" s="31">
        <f t="shared" si="4"/>
      </c>
      <c r="AQ42" s="31">
        <f t="shared" si="4"/>
      </c>
      <c r="AR42" s="31">
        <f t="shared" si="4"/>
      </c>
      <c r="AS42" s="31">
        <f t="shared" si="4"/>
      </c>
      <c r="AT42" s="31">
        <f t="shared" si="4"/>
      </c>
    </row>
    <row r="43" spans="1:46" s="72" customFormat="1" ht="15">
      <c r="A43" s="78" t="s">
        <v>39</v>
      </c>
      <c r="B43" s="79" t="s">
        <v>78</v>
      </c>
      <c r="C43" s="70">
        <v>48.83</v>
      </c>
      <c r="D43" s="44">
        <v>19.14</v>
      </c>
      <c r="E43" s="70">
        <v>12.85</v>
      </c>
      <c r="F43" s="70">
        <v>9.333</v>
      </c>
      <c r="G43" s="74">
        <v>13.945</v>
      </c>
      <c r="H43" s="74">
        <v>20</v>
      </c>
      <c r="I43" s="74"/>
      <c r="J43" s="74">
        <v>42.84</v>
      </c>
      <c r="K43" s="74"/>
      <c r="L43" s="44">
        <v>47.91</v>
      </c>
      <c r="M43" s="44"/>
      <c r="N43" s="44"/>
      <c r="O43" s="46">
        <v>15.735</v>
      </c>
      <c r="P43" s="46">
        <v>41.96</v>
      </c>
      <c r="Q43" s="46"/>
      <c r="R43" s="46">
        <v>22.21</v>
      </c>
      <c r="S43" s="46">
        <v>31.19</v>
      </c>
      <c r="T43" s="47">
        <v>49.65</v>
      </c>
      <c r="U43" s="47"/>
      <c r="V43" s="74">
        <v>12.34</v>
      </c>
      <c r="W43" s="44"/>
      <c r="X43" s="46">
        <v>57.03</v>
      </c>
      <c r="Y43" s="46"/>
      <c r="Z43" s="74">
        <v>26.19</v>
      </c>
      <c r="AA43" s="74">
        <v>20.57</v>
      </c>
      <c r="AB43" s="74"/>
      <c r="AC43" s="74"/>
      <c r="AD43" s="74"/>
      <c r="AE43" s="74"/>
      <c r="AF43" s="74"/>
      <c r="AG43" s="74">
        <v>64.16</v>
      </c>
      <c r="AH43" s="74"/>
      <c r="AI43" s="74"/>
      <c r="AJ43" s="74"/>
      <c r="AK43" s="77"/>
      <c r="AL43" s="75">
        <f t="shared" si="1"/>
        <v>383.57000000000005</v>
      </c>
      <c r="AM43" s="76">
        <f t="shared" si="4"/>
        <v>64.16</v>
      </c>
      <c r="AN43" s="76">
        <f t="shared" si="4"/>
        <v>57.03</v>
      </c>
      <c r="AO43" s="76">
        <f t="shared" si="4"/>
        <v>49.65</v>
      </c>
      <c r="AP43" s="76">
        <f t="shared" si="4"/>
        <v>48.83</v>
      </c>
      <c r="AQ43" s="76">
        <f t="shared" si="4"/>
        <v>47.91</v>
      </c>
      <c r="AR43" s="76">
        <f t="shared" si="4"/>
        <v>42.84</v>
      </c>
      <c r="AS43" s="76">
        <f t="shared" si="4"/>
        <v>41.96</v>
      </c>
      <c r="AT43" s="76">
        <f t="shared" si="4"/>
        <v>31.19</v>
      </c>
    </row>
    <row r="44" spans="1:46" ht="15">
      <c r="A44" s="27" t="s">
        <v>40</v>
      </c>
      <c r="B44" s="26" t="s">
        <v>80</v>
      </c>
      <c r="C44" s="44"/>
      <c r="D44" s="44"/>
      <c r="E44" s="45"/>
      <c r="F44" s="44"/>
      <c r="G44" s="46"/>
      <c r="H44" s="46"/>
      <c r="I44" s="46"/>
      <c r="J44" s="46"/>
      <c r="K44" s="46"/>
      <c r="L44" s="44"/>
      <c r="M44" s="44"/>
      <c r="N44" s="44"/>
      <c r="O44" s="46"/>
      <c r="P44" s="46"/>
      <c r="Q44" s="46"/>
      <c r="R44" s="46"/>
      <c r="S44" s="46"/>
      <c r="T44" s="47"/>
      <c r="U44" s="47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7"/>
      <c r="AL44" s="75">
        <f t="shared" si="1"/>
        <v>0</v>
      </c>
      <c r="AM44" s="31">
        <f aca="true" t="shared" si="5" ref="AM44:AT54">IF(ISNUMBER(LARGE($C44:$AK44,AM$3)),LARGE($C44:$AK44,AM$3),"")</f>
      </c>
      <c r="AN44" s="31">
        <f t="shared" si="5"/>
      </c>
      <c r="AO44" s="31">
        <f t="shared" si="5"/>
      </c>
      <c r="AP44" s="31">
        <f t="shared" si="5"/>
      </c>
      <c r="AQ44" s="31">
        <f t="shared" si="5"/>
      </c>
      <c r="AR44" s="31">
        <f t="shared" si="5"/>
      </c>
      <c r="AS44" s="31">
        <f t="shared" si="5"/>
      </c>
      <c r="AT44" s="31">
        <f t="shared" si="5"/>
      </c>
    </row>
    <row r="45" spans="1:46" ht="15">
      <c r="A45" s="35" t="s">
        <v>46</v>
      </c>
      <c r="B45" s="36" t="s">
        <v>76</v>
      </c>
      <c r="C45" s="44"/>
      <c r="D45" s="44"/>
      <c r="E45" s="44"/>
      <c r="F45" s="44"/>
      <c r="G45" s="46"/>
      <c r="H45" s="46"/>
      <c r="I45" s="46"/>
      <c r="J45" s="46"/>
      <c r="K45" s="46"/>
      <c r="L45" s="44"/>
      <c r="M45" s="44"/>
      <c r="N45" s="44"/>
      <c r="O45" s="46"/>
      <c r="P45" s="46"/>
      <c r="Q45" s="46"/>
      <c r="R45" s="46"/>
      <c r="S45" s="46"/>
      <c r="T45" s="47"/>
      <c r="U45" s="47"/>
      <c r="V45" s="46"/>
      <c r="W45" s="44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7"/>
      <c r="AK45" s="47"/>
      <c r="AL45" s="75">
        <f t="shared" si="1"/>
        <v>0</v>
      </c>
      <c r="AM45" s="31">
        <f t="shared" si="5"/>
      </c>
      <c r="AN45" s="31">
        <f t="shared" si="5"/>
      </c>
      <c r="AO45" s="31">
        <f t="shared" si="5"/>
      </c>
      <c r="AP45" s="31">
        <f t="shared" si="5"/>
      </c>
      <c r="AQ45" s="31">
        <f t="shared" si="5"/>
      </c>
      <c r="AR45" s="31">
        <f t="shared" si="5"/>
      </c>
      <c r="AS45" s="31">
        <f t="shared" si="5"/>
      </c>
      <c r="AT45" s="31">
        <f t="shared" si="5"/>
      </c>
    </row>
    <row r="46" spans="1:46" ht="15">
      <c r="A46" s="27" t="s">
        <v>534</v>
      </c>
      <c r="B46" s="36" t="s">
        <v>74</v>
      </c>
      <c r="C46" s="44"/>
      <c r="D46" s="44"/>
      <c r="E46" s="44"/>
      <c r="F46" s="44"/>
      <c r="G46" s="46"/>
      <c r="H46" s="46"/>
      <c r="I46" s="46"/>
      <c r="J46" s="46"/>
      <c r="K46" s="46"/>
      <c r="L46" s="44"/>
      <c r="M46" s="44"/>
      <c r="N46" s="44"/>
      <c r="O46" s="46"/>
      <c r="P46" s="46"/>
      <c r="Q46" s="46"/>
      <c r="R46" s="46"/>
      <c r="S46" s="46"/>
      <c r="T46" s="47"/>
      <c r="U46" s="47"/>
      <c r="V46" s="46"/>
      <c r="W46" s="44"/>
      <c r="X46" s="46"/>
      <c r="Y46" s="46"/>
      <c r="Z46" s="46"/>
      <c r="AA46" s="46"/>
      <c r="AB46" s="46"/>
      <c r="AC46" s="46"/>
      <c r="AD46" s="46">
        <v>66.33</v>
      </c>
      <c r="AE46" s="46"/>
      <c r="AF46" s="46"/>
      <c r="AG46" s="46"/>
      <c r="AH46" s="46"/>
      <c r="AI46" s="46"/>
      <c r="AJ46" s="47"/>
      <c r="AK46" s="47"/>
      <c r="AL46" s="75">
        <f>SUM(AM46:AT46)</f>
        <v>66.33</v>
      </c>
      <c r="AM46" s="31">
        <f t="shared" si="5"/>
        <v>66.33</v>
      </c>
      <c r="AN46" s="31">
        <f t="shared" si="5"/>
      </c>
      <c r="AO46" s="31">
        <f t="shared" si="5"/>
      </c>
      <c r="AP46" s="31">
        <f t="shared" si="5"/>
      </c>
      <c r="AQ46" s="31">
        <f t="shared" si="5"/>
      </c>
      <c r="AR46" s="31">
        <f t="shared" si="5"/>
      </c>
      <c r="AS46" s="31">
        <f t="shared" si="5"/>
      </c>
      <c r="AT46" s="31">
        <f t="shared" si="5"/>
      </c>
    </row>
    <row r="47" spans="1:46" s="72" customFormat="1" ht="15">
      <c r="A47" s="72" t="s">
        <v>42</v>
      </c>
      <c r="B47" s="73" t="s">
        <v>71</v>
      </c>
      <c r="C47" s="70">
        <v>33.93</v>
      </c>
      <c r="D47" s="44"/>
      <c r="E47" s="70">
        <v>22.19</v>
      </c>
      <c r="F47" s="70"/>
      <c r="G47" s="74"/>
      <c r="H47" s="74"/>
      <c r="I47" s="74"/>
      <c r="J47" s="74"/>
      <c r="K47" s="74">
        <v>22.97</v>
      </c>
      <c r="L47" s="44"/>
      <c r="M47" s="44"/>
      <c r="N47" s="44"/>
      <c r="O47" s="46"/>
      <c r="P47" s="46"/>
      <c r="Q47" s="46"/>
      <c r="R47" s="46"/>
      <c r="S47" s="46"/>
      <c r="T47" s="47">
        <v>47.85</v>
      </c>
      <c r="U47" s="47"/>
      <c r="V47" s="74"/>
      <c r="W47" s="46"/>
      <c r="X47" s="46"/>
      <c r="Y47" s="46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5">
        <f t="shared" si="1"/>
        <v>126.94</v>
      </c>
      <c r="AM47" s="76">
        <f t="shared" si="5"/>
        <v>47.85</v>
      </c>
      <c r="AN47" s="76">
        <f t="shared" si="5"/>
        <v>33.93</v>
      </c>
      <c r="AO47" s="76">
        <f t="shared" si="5"/>
        <v>22.97</v>
      </c>
      <c r="AP47" s="76">
        <f t="shared" si="5"/>
        <v>22.19</v>
      </c>
      <c r="AQ47" s="76">
        <f t="shared" si="5"/>
      </c>
      <c r="AR47" s="76">
        <f t="shared" si="5"/>
      </c>
      <c r="AS47" s="76">
        <f t="shared" si="5"/>
      </c>
      <c r="AT47" s="76">
        <f t="shared" si="5"/>
      </c>
    </row>
    <row r="48" spans="1:46" s="72" customFormat="1" ht="15">
      <c r="A48" s="72" t="s">
        <v>44</v>
      </c>
      <c r="B48" s="73" t="s">
        <v>74</v>
      </c>
      <c r="C48" s="70">
        <v>53.17</v>
      </c>
      <c r="D48" s="44">
        <v>35.11</v>
      </c>
      <c r="E48" s="70">
        <v>3.02</v>
      </c>
      <c r="F48" s="70">
        <v>19.22</v>
      </c>
      <c r="G48" s="74">
        <v>23.209</v>
      </c>
      <c r="H48" s="74">
        <v>23.94</v>
      </c>
      <c r="I48" s="74"/>
      <c r="J48" s="74">
        <v>49.94</v>
      </c>
      <c r="K48" s="74"/>
      <c r="L48" s="44"/>
      <c r="M48" s="44"/>
      <c r="N48" s="44"/>
      <c r="O48" s="46">
        <v>1</v>
      </c>
      <c r="P48" s="46">
        <v>31.12</v>
      </c>
      <c r="Q48" s="46"/>
      <c r="R48" s="46">
        <v>22.07</v>
      </c>
      <c r="S48" s="46">
        <v>39.85</v>
      </c>
      <c r="T48" s="47">
        <v>62.71</v>
      </c>
      <c r="U48" s="47"/>
      <c r="V48" s="74">
        <v>30.9</v>
      </c>
      <c r="W48" s="44"/>
      <c r="X48" s="46"/>
      <c r="Y48" s="46"/>
      <c r="Z48" s="74">
        <v>43.22</v>
      </c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5">
        <f t="shared" si="1"/>
        <v>346.02</v>
      </c>
      <c r="AM48" s="76">
        <f t="shared" si="5"/>
        <v>62.71</v>
      </c>
      <c r="AN48" s="76">
        <f t="shared" si="5"/>
        <v>53.17</v>
      </c>
      <c r="AO48" s="76">
        <f t="shared" si="5"/>
        <v>49.94</v>
      </c>
      <c r="AP48" s="76">
        <f t="shared" si="5"/>
        <v>43.22</v>
      </c>
      <c r="AQ48" s="76">
        <f t="shared" si="5"/>
        <v>39.85</v>
      </c>
      <c r="AR48" s="76">
        <f t="shared" si="5"/>
        <v>35.11</v>
      </c>
      <c r="AS48" s="76">
        <f t="shared" si="5"/>
        <v>31.12</v>
      </c>
      <c r="AT48" s="76">
        <f t="shared" si="5"/>
        <v>30.9</v>
      </c>
    </row>
    <row r="49" spans="1:46" s="72" customFormat="1" ht="15">
      <c r="A49" s="80" t="s">
        <v>45</v>
      </c>
      <c r="B49" s="73" t="s">
        <v>70</v>
      </c>
      <c r="C49" s="70">
        <v>77.82</v>
      </c>
      <c r="D49" s="44"/>
      <c r="E49" s="70">
        <v>48.79</v>
      </c>
      <c r="F49" s="70"/>
      <c r="G49" s="74"/>
      <c r="H49" s="74"/>
      <c r="I49" s="74"/>
      <c r="J49" s="74">
        <v>76.89</v>
      </c>
      <c r="K49" s="74">
        <v>28.41</v>
      </c>
      <c r="L49" s="44"/>
      <c r="M49" s="44">
        <v>10.65</v>
      </c>
      <c r="N49" s="44"/>
      <c r="O49" s="46"/>
      <c r="P49" s="46">
        <v>75.7</v>
      </c>
      <c r="Q49" s="46"/>
      <c r="R49" s="46"/>
      <c r="S49" s="46">
        <v>64.44</v>
      </c>
      <c r="T49" s="47">
        <v>76.23</v>
      </c>
      <c r="U49" s="47"/>
      <c r="V49" s="74"/>
      <c r="W49" s="44"/>
      <c r="X49" s="46"/>
      <c r="Y49" s="46"/>
      <c r="Z49" s="74">
        <v>63.22</v>
      </c>
      <c r="AA49" s="74"/>
      <c r="AB49" s="74"/>
      <c r="AC49" s="74"/>
      <c r="AD49" s="74">
        <v>78.33</v>
      </c>
      <c r="AE49" s="77"/>
      <c r="AF49" s="77">
        <v>73.77</v>
      </c>
      <c r="AG49" s="74"/>
      <c r="AH49" s="74"/>
      <c r="AI49" s="74"/>
      <c r="AJ49" s="74"/>
      <c r="AK49" s="74"/>
      <c r="AL49" s="75">
        <f t="shared" si="1"/>
        <v>586.4</v>
      </c>
      <c r="AM49" s="76">
        <f t="shared" si="5"/>
        <v>78.33</v>
      </c>
      <c r="AN49" s="76">
        <f t="shared" si="5"/>
        <v>77.82</v>
      </c>
      <c r="AO49" s="76">
        <f t="shared" si="5"/>
        <v>76.89</v>
      </c>
      <c r="AP49" s="76">
        <f t="shared" si="5"/>
        <v>76.23</v>
      </c>
      <c r="AQ49" s="76">
        <f t="shared" si="5"/>
        <v>75.7</v>
      </c>
      <c r="AR49" s="76">
        <f t="shared" si="5"/>
        <v>73.77</v>
      </c>
      <c r="AS49" s="76">
        <f t="shared" si="5"/>
        <v>64.44</v>
      </c>
      <c r="AT49" s="76">
        <f t="shared" si="5"/>
        <v>63.22</v>
      </c>
    </row>
    <row r="50" spans="1:46" ht="15">
      <c r="A50" s="35" t="s">
        <v>47</v>
      </c>
      <c r="B50" s="36" t="s">
        <v>104</v>
      </c>
      <c r="C50" s="44">
        <v>34.75</v>
      </c>
      <c r="D50" s="44"/>
      <c r="E50" s="45">
        <v>18.28</v>
      </c>
      <c r="F50" s="44">
        <v>26.989</v>
      </c>
      <c r="G50" s="46"/>
      <c r="H50" s="46"/>
      <c r="I50" s="46"/>
      <c r="J50" s="46"/>
      <c r="K50" s="46"/>
      <c r="L50" s="44">
        <v>56.56</v>
      </c>
      <c r="M50" s="44"/>
      <c r="N50" s="44"/>
      <c r="O50" s="46"/>
      <c r="P50" s="46"/>
      <c r="Q50" s="46"/>
      <c r="R50" s="46">
        <v>30.53</v>
      </c>
      <c r="S50" s="46"/>
      <c r="T50" s="47"/>
      <c r="U50" s="47"/>
      <c r="V50" s="46"/>
      <c r="W50" s="46"/>
      <c r="X50" s="46"/>
      <c r="Y50" s="46"/>
      <c r="Z50" s="46">
        <v>35.82</v>
      </c>
      <c r="AA50" s="46"/>
      <c r="AB50" s="46">
        <v>26.76</v>
      </c>
      <c r="AC50" s="46"/>
      <c r="AD50" s="46">
        <v>61</v>
      </c>
      <c r="AE50" s="46"/>
      <c r="AF50" s="46"/>
      <c r="AG50" s="46"/>
      <c r="AH50" s="46"/>
      <c r="AI50" s="46"/>
      <c r="AJ50" s="46"/>
      <c r="AK50" s="47"/>
      <c r="AL50" s="75">
        <f t="shared" si="1"/>
        <v>290.68899999999996</v>
      </c>
      <c r="AM50" s="31">
        <f t="shared" si="5"/>
        <v>61</v>
      </c>
      <c r="AN50" s="31">
        <f t="shared" si="5"/>
        <v>56.56</v>
      </c>
      <c r="AO50" s="31">
        <f t="shared" si="5"/>
        <v>35.82</v>
      </c>
      <c r="AP50" s="31">
        <f t="shared" si="5"/>
        <v>34.75</v>
      </c>
      <c r="AQ50" s="31">
        <f t="shared" si="5"/>
        <v>30.53</v>
      </c>
      <c r="AR50" s="31">
        <f t="shared" si="5"/>
        <v>26.989</v>
      </c>
      <c r="AS50" s="31">
        <f t="shared" si="5"/>
        <v>26.76</v>
      </c>
      <c r="AT50" s="31">
        <f t="shared" si="5"/>
        <v>18.28</v>
      </c>
    </row>
    <row r="51" spans="1:46" ht="15">
      <c r="A51" s="35" t="s">
        <v>48</v>
      </c>
      <c r="B51" s="36" t="s">
        <v>104</v>
      </c>
      <c r="C51" s="44"/>
      <c r="D51" s="44"/>
      <c r="E51" s="45">
        <v>7.94</v>
      </c>
      <c r="F51" s="44"/>
      <c r="G51" s="46"/>
      <c r="H51" s="46"/>
      <c r="I51" s="46"/>
      <c r="J51" s="46"/>
      <c r="K51" s="46"/>
      <c r="L51" s="44"/>
      <c r="M51" s="44"/>
      <c r="N51" s="44"/>
      <c r="O51" s="46"/>
      <c r="P51" s="46"/>
      <c r="Q51" s="46"/>
      <c r="R51" s="46"/>
      <c r="S51" s="46"/>
      <c r="T51" s="47"/>
      <c r="U51" s="47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7"/>
      <c r="AL51" s="75">
        <f t="shared" si="1"/>
        <v>7.94</v>
      </c>
      <c r="AM51" s="31">
        <f t="shared" si="5"/>
        <v>7.94</v>
      </c>
      <c r="AN51" s="31">
        <f t="shared" si="5"/>
      </c>
      <c r="AO51" s="31">
        <f t="shared" si="5"/>
      </c>
      <c r="AP51" s="31">
        <f t="shared" si="5"/>
      </c>
      <c r="AQ51" s="31">
        <f t="shared" si="5"/>
      </c>
      <c r="AR51" s="31">
        <f t="shared" si="5"/>
      </c>
      <c r="AS51" s="31">
        <f t="shared" si="5"/>
      </c>
      <c r="AT51" s="31">
        <f t="shared" si="5"/>
      </c>
    </row>
    <row r="52" spans="1:46" ht="15">
      <c r="A52" s="35" t="s">
        <v>468</v>
      </c>
      <c r="B52" s="36" t="s">
        <v>76</v>
      </c>
      <c r="C52" s="44"/>
      <c r="D52" s="44"/>
      <c r="E52" s="45"/>
      <c r="F52" s="44"/>
      <c r="G52" s="46"/>
      <c r="H52" s="46"/>
      <c r="I52" s="46"/>
      <c r="J52" s="46"/>
      <c r="K52" s="46"/>
      <c r="L52" s="44"/>
      <c r="M52" s="44"/>
      <c r="N52" s="44"/>
      <c r="O52" s="46"/>
      <c r="P52" s="46"/>
      <c r="Q52" s="46"/>
      <c r="R52" s="46"/>
      <c r="S52" s="46"/>
      <c r="T52" s="47">
        <v>18.12</v>
      </c>
      <c r="U52" s="47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7"/>
      <c r="AL52" s="75">
        <f>SUM(AM52:AT52)</f>
        <v>18.12</v>
      </c>
      <c r="AM52" s="31">
        <f t="shared" si="5"/>
        <v>18.12</v>
      </c>
      <c r="AN52" s="31">
        <f t="shared" si="5"/>
      </c>
      <c r="AO52" s="31">
        <f t="shared" si="5"/>
      </c>
      <c r="AP52" s="31">
        <f t="shared" si="5"/>
      </c>
      <c r="AQ52" s="31">
        <f t="shared" si="5"/>
      </c>
      <c r="AR52" s="31">
        <f t="shared" si="5"/>
      </c>
      <c r="AS52" s="31">
        <f t="shared" si="5"/>
      </c>
      <c r="AT52" s="31">
        <f t="shared" si="5"/>
      </c>
    </row>
    <row r="53" spans="1:46" ht="15">
      <c r="A53" s="35" t="s">
        <v>49</v>
      </c>
      <c r="B53" s="26" t="s">
        <v>79</v>
      </c>
      <c r="C53" s="44"/>
      <c r="D53" s="51">
        <v>45.03</v>
      </c>
      <c r="E53" s="45"/>
      <c r="F53" s="44"/>
      <c r="G53" s="46"/>
      <c r="H53" s="46"/>
      <c r="I53" s="46"/>
      <c r="J53" s="46"/>
      <c r="K53" s="46"/>
      <c r="L53" s="44"/>
      <c r="M53" s="44"/>
      <c r="N53" s="44"/>
      <c r="O53" s="46"/>
      <c r="P53" s="46"/>
      <c r="Q53" s="46"/>
      <c r="R53" s="46"/>
      <c r="S53" s="46"/>
      <c r="T53" s="47"/>
      <c r="U53" s="47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7"/>
      <c r="AL53" s="75">
        <f t="shared" si="1"/>
        <v>45.03</v>
      </c>
      <c r="AM53" s="31">
        <f t="shared" si="5"/>
        <v>45.03</v>
      </c>
      <c r="AN53" s="31">
        <f t="shared" si="5"/>
      </c>
      <c r="AO53" s="31">
        <f t="shared" si="5"/>
      </c>
      <c r="AP53" s="31">
        <f t="shared" si="5"/>
      </c>
      <c r="AQ53" s="31">
        <f t="shared" si="5"/>
      </c>
      <c r="AR53" s="31">
        <f t="shared" si="5"/>
      </c>
      <c r="AS53" s="31">
        <f t="shared" si="5"/>
      </c>
      <c r="AT53" s="31">
        <f t="shared" si="5"/>
      </c>
    </row>
    <row r="54" spans="1:46" s="72" customFormat="1" ht="15">
      <c r="A54" s="72" t="s">
        <v>156</v>
      </c>
      <c r="B54" s="26" t="s">
        <v>80</v>
      </c>
      <c r="C54" s="70"/>
      <c r="D54" s="51">
        <v>47.15</v>
      </c>
      <c r="E54" s="70">
        <v>19.03</v>
      </c>
      <c r="F54" s="70">
        <v>15.407</v>
      </c>
      <c r="G54" s="74">
        <v>27.96</v>
      </c>
      <c r="H54" s="74"/>
      <c r="I54" s="74"/>
      <c r="J54" s="74"/>
      <c r="K54" s="74">
        <v>44.05</v>
      </c>
      <c r="L54" s="44">
        <v>68.28</v>
      </c>
      <c r="M54" s="44"/>
      <c r="N54" s="44"/>
      <c r="O54" s="46"/>
      <c r="P54" s="46">
        <v>69.67</v>
      </c>
      <c r="Q54" s="46"/>
      <c r="R54" s="46">
        <v>58.32</v>
      </c>
      <c r="S54" s="46"/>
      <c r="T54" s="47">
        <v>74.87</v>
      </c>
      <c r="U54" s="47"/>
      <c r="V54" s="74">
        <v>43.68</v>
      </c>
      <c r="W54" s="46"/>
      <c r="X54" s="46">
        <v>69.8</v>
      </c>
      <c r="Y54" s="46"/>
      <c r="Z54" s="74">
        <v>51.38</v>
      </c>
      <c r="AA54" s="74"/>
      <c r="AB54" s="74"/>
      <c r="AC54" s="74"/>
      <c r="AD54" s="74">
        <v>73</v>
      </c>
      <c r="AE54" s="74"/>
      <c r="AF54" s="74"/>
      <c r="AG54" s="74"/>
      <c r="AH54" s="74"/>
      <c r="AI54" s="74"/>
      <c r="AJ54" s="74"/>
      <c r="AK54" s="74"/>
      <c r="AL54" s="75">
        <f t="shared" si="1"/>
        <v>512.47</v>
      </c>
      <c r="AM54" s="76">
        <f t="shared" si="5"/>
        <v>74.87</v>
      </c>
      <c r="AN54" s="76">
        <f t="shared" si="5"/>
        <v>73</v>
      </c>
      <c r="AO54" s="76">
        <f t="shared" si="5"/>
        <v>69.8</v>
      </c>
      <c r="AP54" s="76">
        <f t="shared" si="5"/>
        <v>69.67</v>
      </c>
      <c r="AQ54" s="76">
        <f t="shared" si="5"/>
        <v>68.28</v>
      </c>
      <c r="AR54" s="76">
        <f t="shared" si="5"/>
        <v>58.32</v>
      </c>
      <c r="AS54" s="76">
        <f t="shared" si="5"/>
        <v>51.38</v>
      </c>
      <c r="AT54" s="76">
        <f t="shared" si="5"/>
        <v>47.15</v>
      </c>
    </row>
    <row r="55" spans="1:46" s="72" customFormat="1" ht="15">
      <c r="A55" s="78" t="s">
        <v>51</v>
      </c>
      <c r="B55" s="79" t="s">
        <v>76</v>
      </c>
      <c r="C55" s="70"/>
      <c r="D55" s="44">
        <v>10.01</v>
      </c>
      <c r="E55" s="70"/>
      <c r="F55" s="70"/>
      <c r="G55" s="74">
        <v>11.57</v>
      </c>
      <c r="H55" s="74"/>
      <c r="I55" s="74"/>
      <c r="J55" s="74">
        <v>43.55</v>
      </c>
      <c r="K55" s="74"/>
      <c r="L55" s="44">
        <v>41.43</v>
      </c>
      <c r="M55" s="44"/>
      <c r="N55" s="44"/>
      <c r="O55" s="46"/>
      <c r="P55" s="46">
        <v>25.1</v>
      </c>
      <c r="Q55" s="46"/>
      <c r="R55" s="46"/>
      <c r="S55" s="46"/>
      <c r="T55" s="47"/>
      <c r="U55" s="47"/>
      <c r="V55" s="74"/>
      <c r="W55" s="46"/>
      <c r="X55" s="46">
        <v>37.88</v>
      </c>
      <c r="Y55" s="46"/>
      <c r="Z55" s="74"/>
      <c r="AA55" s="74">
        <v>5.11</v>
      </c>
      <c r="AB55" s="74"/>
      <c r="AC55" s="74"/>
      <c r="AD55" s="74"/>
      <c r="AE55" s="74">
        <v>5.51</v>
      </c>
      <c r="AF55" s="74"/>
      <c r="AG55" s="74"/>
      <c r="AH55" s="74"/>
      <c r="AI55" s="74"/>
      <c r="AJ55" s="74"/>
      <c r="AK55" s="74"/>
      <c r="AL55" s="75">
        <f t="shared" si="1"/>
        <v>180.15999999999997</v>
      </c>
      <c r="AM55" s="76">
        <f aca="true" t="shared" si="6" ref="AM55:AT65">IF(ISNUMBER(LARGE($C55:$AK55,AM$3)),LARGE($C55:$AK55,AM$3),"")</f>
        <v>43.55</v>
      </c>
      <c r="AN55" s="76">
        <f t="shared" si="6"/>
        <v>41.43</v>
      </c>
      <c r="AO55" s="76">
        <f t="shared" si="6"/>
        <v>37.88</v>
      </c>
      <c r="AP55" s="76">
        <f t="shared" si="6"/>
        <v>25.1</v>
      </c>
      <c r="AQ55" s="76">
        <f t="shared" si="6"/>
        <v>11.57</v>
      </c>
      <c r="AR55" s="76">
        <f t="shared" si="6"/>
        <v>10.01</v>
      </c>
      <c r="AS55" s="76">
        <f t="shared" si="6"/>
        <v>5.51</v>
      </c>
      <c r="AT55" s="76">
        <f t="shared" si="6"/>
        <v>5.11</v>
      </c>
    </row>
    <row r="56" spans="1:46" s="72" customFormat="1" ht="15">
      <c r="A56" s="78" t="s">
        <v>50</v>
      </c>
      <c r="B56" s="79" t="s">
        <v>76</v>
      </c>
      <c r="C56" s="70"/>
      <c r="D56" s="51"/>
      <c r="E56" s="70">
        <v>6.3</v>
      </c>
      <c r="F56" s="70"/>
      <c r="G56" s="74"/>
      <c r="H56" s="74"/>
      <c r="I56" s="74"/>
      <c r="J56" s="74"/>
      <c r="K56" s="74">
        <v>12.76</v>
      </c>
      <c r="L56" s="44"/>
      <c r="M56" s="44"/>
      <c r="N56" s="44"/>
      <c r="O56" s="46"/>
      <c r="P56" s="46"/>
      <c r="Q56" s="46">
        <v>13.19</v>
      </c>
      <c r="R56" s="46">
        <v>10.8</v>
      </c>
      <c r="S56" s="46"/>
      <c r="T56" s="47"/>
      <c r="U56" s="47"/>
      <c r="V56" s="74"/>
      <c r="W56" s="46"/>
      <c r="X56" s="46"/>
      <c r="Y56" s="46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5">
        <f t="shared" si="1"/>
        <v>43.05</v>
      </c>
      <c r="AM56" s="76">
        <f t="shared" si="6"/>
        <v>13.19</v>
      </c>
      <c r="AN56" s="76">
        <f t="shared" si="6"/>
        <v>12.76</v>
      </c>
      <c r="AO56" s="76">
        <f t="shared" si="6"/>
        <v>10.8</v>
      </c>
      <c r="AP56" s="76">
        <f t="shared" si="6"/>
        <v>6.3</v>
      </c>
      <c r="AQ56" s="76">
        <f t="shared" si="6"/>
      </c>
      <c r="AR56" s="76">
        <f t="shared" si="6"/>
      </c>
      <c r="AS56" s="76">
        <f t="shared" si="6"/>
      </c>
      <c r="AT56" s="76">
        <f t="shared" si="6"/>
      </c>
    </row>
    <row r="57" spans="1:46" s="72" customFormat="1" ht="15">
      <c r="A57" s="72" t="s">
        <v>52</v>
      </c>
      <c r="B57" s="73" t="s">
        <v>74</v>
      </c>
      <c r="C57" s="70"/>
      <c r="D57" s="44"/>
      <c r="E57" s="70"/>
      <c r="F57" s="70"/>
      <c r="G57" s="74"/>
      <c r="H57" s="74"/>
      <c r="I57" s="74"/>
      <c r="J57" s="74">
        <v>78.3</v>
      </c>
      <c r="K57" s="74"/>
      <c r="L57" s="44">
        <v>85.259</v>
      </c>
      <c r="M57" s="44"/>
      <c r="N57" s="44"/>
      <c r="O57" s="46"/>
      <c r="P57" s="46">
        <v>79.31</v>
      </c>
      <c r="Q57" s="46"/>
      <c r="R57" s="46"/>
      <c r="S57" s="46"/>
      <c r="T57" s="47">
        <v>79.83</v>
      </c>
      <c r="U57" s="47"/>
      <c r="V57" s="77"/>
      <c r="W57" s="46"/>
      <c r="X57" s="46">
        <v>81.5</v>
      </c>
      <c r="Y57" s="46"/>
      <c r="Z57" s="74"/>
      <c r="AA57" s="74"/>
      <c r="AB57" s="74"/>
      <c r="AC57" s="74"/>
      <c r="AD57" s="74"/>
      <c r="AE57" s="77"/>
      <c r="AF57" s="77"/>
      <c r="AG57" s="74"/>
      <c r="AH57" s="74"/>
      <c r="AI57" s="74"/>
      <c r="AJ57" s="74"/>
      <c r="AK57" s="74"/>
      <c r="AL57" s="75">
        <f t="shared" si="1"/>
        <v>404.199</v>
      </c>
      <c r="AM57" s="76">
        <f t="shared" si="6"/>
        <v>85.259</v>
      </c>
      <c r="AN57" s="76">
        <f t="shared" si="6"/>
        <v>81.5</v>
      </c>
      <c r="AO57" s="76">
        <f t="shared" si="6"/>
        <v>79.83</v>
      </c>
      <c r="AP57" s="76">
        <f t="shared" si="6"/>
        <v>79.31</v>
      </c>
      <c r="AQ57" s="76">
        <f t="shared" si="6"/>
        <v>78.3</v>
      </c>
      <c r="AR57" s="76">
        <f t="shared" si="6"/>
      </c>
      <c r="AS57" s="76">
        <f t="shared" si="6"/>
      </c>
      <c r="AT57" s="76">
        <f t="shared" si="6"/>
      </c>
    </row>
    <row r="58" spans="1:46" ht="15">
      <c r="A58" s="27" t="s">
        <v>53</v>
      </c>
      <c r="B58" s="26" t="s">
        <v>70</v>
      </c>
      <c r="C58" s="44"/>
      <c r="D58" s="44"/>
      <c r="E58" s="45"/>
      <c r="F58" s="44"/>
      <c r="G58" s="46"/>
      <c r="H58" s="46"/>
      <c r="I58" s="46"/>
      <c r="J58" s="46"/>
      <c r="K58" s="46"/>
      <c r="L58" s="44"/>
      <c r="M58" s="44"/>
      <c r="N58" s="44"/>
      <c r="O58" s="46"/>
      <c r="P58" s="46"/>
      <c r="Q58" s="46"/>
      <c r="R58" s="46"/>
      <c r="S58" s="46"/>
      <c r="T58" s="47"/>
      <c r="U58" s="47"/>
      <c r="V58" s="49"/>
      <c r="W58" s="46"/>
      <c r="X58" s="46"/>
      <c r="Y58" s="46"/>
      <c r="Z58" s="46"/>
      <c r="AA58" s="46"/>
      <c r="AB58" s="46"/>
      <c r="AC58" s="46"/>
      <c r="AD58" s="46"/>
      <c r="AE58" s="49"/>
      <c r="AF58" s="49"/>
      <c r="AG58" s="46"/>
      <c r="AH58" s="46"/>
      <c r="AI58" s="46"/>
      <c r="AJ58" s="46"/>
      <c r="AK58" s="47"/>
      <c r="AL58" s="75">
        <f t="shared" si="1"/>
        <v>0</v>
      </c>
      <c r="AM58" s="31">
        <f t="shared" si="6"/>
      </c>
      <c r="AN58" s="31">
        <f t="shared" si="6"/>
      </c>
      <c r="AO58" s="31">
        <f t="shared" si="6"/>
      </c>
      <c r="AP58" s="31">
        <f t="shared" si="6"/>
      </c>
      <c r="AQ58" s="31">
        <f t="shared" si="6"/>
      </c>
      <c r="AR58" s="31">
        <f t="shared" si="6"/>
      </c>
      <c r="AS58" s="31">
        <f t="shared" si="6"/>
      </c>
      <c r="AT58" s="31">
        <f t="shared" si="6"/>
      </c>
    </row>
    <row r="59" spans="1:46" ht="15">
      <c r="A59" s="35" t="s">
        <v>54</v>
      </c>
      <c r="B59" s="36" t="s">
        <v>78</v>
      </c>
      <c r="C59" s="51"/>
      <c r="D59" s="51"/>
      <c r="E59" s="45"/>
      <c r="F59" s="44"/>
      <c r="G59" s="46"/>
      <c r="H59" s="46"/>
      <c r="I59" s="46"/>
      <c r="J59" s="46"/>
      <c r="K59" s="46"/>
      <c r="L59" s="44"/>
      <c r="M59" s="44"/>
      <c r="N59" s="44"/>
      <c r="O59" s="46"/>
      <c r="P59" s="46"/>
      <c r="Q59" s="46"/>
      <c r="R59" s="46"/>
      <c r="S59" s="46"/>
      <c r="T59" s="47"/>
      <c r="U59" s="47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7"/>
      <c r="AL59" s="75">
        <f t="shared" si="1"/>
        <v>0</v>
      </c>
      <c r="AM59" s="31">
        <f t="shared" si="6"/>
      </c>
      <c r="AN59" s="31">
        <f t="shared" si="6"/>
      </c>
      <c r="AO59" s="31">
        <f t="shared" si="6"/>
      </c>
      <c r="AP59" s="31">
        <f t="shared" si="6"/>
      </c>
      <c r="AQ59" s="31">
        <f t="shared" si="6"/>
      </c>
      <c r="AR59" s="31">
        <f t="shared" si="6"/>
      </c>
      <c r="AS59" s="31">
        <f t="shared" si="6"/>
      </c>
      <c r="AT59" s="31">
        <f t="shared" si="6"/>
      </c>
    </row>
    <row r="60" spans="1:46" ht="15">
      <c r="A60" s="89" t="s">
        <v>532</v>
      </c>
      <c r="B60" s="51"/>
      <c r="C60" s="51">
        <v>8.5</v>
      </c>
      <c r="D60" s="51"/>
      <c r="E60" s="44"/>
      <c r="F60" s="44"/>
      <c r="G60" s="46"/>
      <c r="H60" s="46"/>
      <c r="I60" s="46"/>
      <c r="J60" s="46"/>
      <c r="K60" s="46"/>
      <c r="L60" s="44"/>
      <c r="M60" s="44"/>
      <c r="N60" s="44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87">
        <f>SUM(AM60:AT60)</f>
        <v>8.5</v>
      </c>
      <c r="AM60" s="88">
        <f t="shared" si="6"/>
        <v>8.5</v>
      </c>
      <c r="AN60" s="88">
        <f t="shared" si="6"/>
      </c>
      <c r="AO60" s="88">
        <f t="shared" si="6"/>
      </c>
      <c r="AP60" s="88">
        <f t="shared" si="6"/>
      </c>
      <c r="AQ60" s="88">
        <f t="shared" si="6"/>
      </c>
      <c r="AR60" s="88">
        <f t="shared" si="6"/>
      </c>
      <c r="AS60" s="88">
        <f t="shared" si="6"/>
      </c>
      <c r="AT60" s="88">
        <f t="shared" si="6"/>
      </c>
    </row>
    <row r="61" spans="1:46" s="72" customFormat="1" ht="15">
      <c r="A61" s="89" t="s">
        <v>465</v>
      </c>
      <c r="B61" s="36" t="s">
        <v>104</v>
      </c>
      <c r="C61" s="85">
        <v>9.75</v>
      </c>
      <c r="D61" s="85"/>
      <c r="E61" s="70"/>
      <c r="F61" s="70"/>
      <c r="G61" s="74"/>
      <c r="H61" s="74"/>
      <c r="I61" s="74"/>
      <c r="J61" s="74"/>
      <c r="K61" s="74"/>
      <c r="L61" s="70"/>
      <c r="M61" s="70"/>
      <c r="N61" s="70"/>
      <c r="O61" s="74"/>
      <c r="P61" s="74"/>
      <c r="Q61" s="74"/>
      <c r="R61" s="74"/>
      <c r="S61" s="74"/>
      <c r="T61" s="47">
        <v>24.42</v>
      </c>
      <c r="U61" s="47"/>
      <c r="V61" s="74"/>
      <c r="W61" s="46"/>
      <c r="X61" s="46"/>
      <c r="Y61" s="46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5">
        <f>SUM(AM61:AT61)</f>
        <v>34.17</v>
      </c>
      <c r="AM61" s="76">
        <f t="shared" si="6"/>
        <v>24.42</v>
      </c>
      <c r="AN61" s="76">
        <f t="shared" si="6"/>
        <v>9.75</v>
      </c>
      <c r="AO61" s="76">
        <f t="shared" si="6"/>
      </c>
      <c r="AP61" s="76">
        <f t="shared" si="6"/>
      </c>
      <c r="AQ61" s="76">
        <f t="shared" si="6"/>
      </c>
      <c r="AR61" s="76">
        <f t="shared" si="6"/>
      </c>
      <c r="AS61" s="76">
        <f t="shared" si="6"/>
      </c>
      <c r="AT61" s="76">
        <f t="shared" si="6"/>
      </c>
    </row>
    <row r="62" spans="1:46" ht="15">
      <c r="A62" s="27" t="s">
        <v>55</v>
      </c>
      <c r="B62" s="26" t="s">
        <v>71</v>
      </c>
      <c r="C62" s="44">
        <v>79.26</v>
      </c>
      <c r="D62" s="44"/>
      <c r="E62" s="45">
        <v>62.03</v>
      </c>
      <c r="F62" s="44">
        <v>74.587</v>
      </c>
      <c r="G62" s="46"/>
      <c r="H62" s="46"/>
      <c r="I62" s="46"/>
      <c r="J62" s="46"/>
      <c r="K62" s="46"/>
      <c r="L62" s="44"/>
      <c r="M62" s="44"/>
      <c r="N62" s="44"/>
      <c r="O62" s="46"/>
      <c r="P62" s="46"/>
      <c r="Q62" s="46"/>
      <c r="R62" s="46"/>
      <c r="S62" s="46"/>
      <c r="T62" s="47"/>
      <c r="U62" s="47"/>
      <c r="V62" s="49"/>
      <c r="W62" s="46"/>
      <c r="X62" s="46"/>
      <c r="Y62" s="46"/>
      <c r="Z62" s="46"/>
      <c r="AA62" s="46"/>
      <c r="AB62" s="46"/>
      <c r="AC62" s="46"/>
      <c r="AD62" s="46"/>
      <c r="AE62" s="49"/>
      <c r="AF62" s="49"/>
      <c r="AG62" s="46"/>
      <c r="AH62" s="46"/>
      <c r="AI62" s="46"/>
      <c r="AJ62" s="46"/>
      <c r="AK62" s="47"/>
      <c r="AL62" s="75">
        <f t="shared" si="1"/>
        <v>215.877</v>
      </c>
      <c r="AM62" s="31">
        <f t="shared" si="6"/>
        <v>79.26</v>
      </c>
      <c r="AN62" s="31">
        <f t="shared" si="6"/>
        <v>74.587</v>
      </c>
      <c r="AO62" s="31">
        <f t="shared" si="6"/>
        <v>62.03</v>
      </c>
      <c r="AP62" s="31">
        <f t="shared" si="6"/>
      </c>
      <c r="AQ62" s="31">
        <f t="shared" si="6"/>
      </c>
      <c r="AR62" s="31">
        <f t="shared" si="6"/>
      </c>
      <c r="AS62" s="31">
        <f t="shared" si="6"/>
      </c>
      <c r="AT62" s="31">
        <f t="shared" si="6"/>
      </c>
    </row>
    <row r="63" spans="1:46" ht="15">
      <c r="A63" s="27" t="s">
        <v>533</v>
      </c>
      <c r="B63" s="26"/>
      <c r="C63" s="44"/>
      <c r="D63" s="44"/>
      <c r="E63" s="45"/>
      <c r="F63" s="44"/>
      <c r="G63" s="46"/>
      <c r="H63" s="46"/>
      <c r="I63" s="46"/>
      <c r="J63" s="46"/>
      <c r="K63" s="46"/>
      <c r="L63" s="44"/>
      <c r="M63" s="44"/>
      <c r="N63" s="44"/>
      <c r="O63" s="46"/>
      <c r="P63" s="46"/>
      <c r="Q63" s="46"/>
      <c r="R63" s="46"/>
      <c r="S63" s="46"/>
      <c r="T63" s="47"/>
      <c r="U63" s="47"/>
      <c r="V63" s="49"/>
      <c r="W63" s="46"/>
      <c r="X63" s="46"/>
      <c r="Y63" s="46"/>
      <c r="Z63" s="46"/>
      <c r="AA63" s="46"/>
      <c r="AB63" s="46"/>
      <c r="AC63" s="46"/>
      <c r="AD63" s="46">
        <v>75.67</v>
      </c>
      <c r="AE63" s="49"/>
      <c r="AF63" s="49"/>
      <c r="AG63" s="46"/>
      <c r="AH63" s="46"/>
      <c r="AI63" s="46"/>
      <c r="AJ63" s="46"/>
      <c r="AK63" s="47"/>
      <c r="AL63" s="75">
        <f>SUM(AM63:AT63)</f>
        <v>75.67</v>
      </c>
      <c r="AM63" s="31">
        <f t="shared" si="6"/>
        <v>75.67</v>
      </c>
      <c r="AN63" s="31">
        <f t="shared" si="6"/>
      </c>
      <c r="AO63" s="31">
        <f t="shared" si="6"/>
      </c>
      <c r="AP63" s="31">
        <f t="shared" si="6"/>
      </c>
      <c r="AQ63" s="31">
        <f t="shared" si="6"/>
      </c>
      <c r="AR63" s="31">
        <f t="shared" si="6"/>
      </c>
      <c r="AS63" s="31">
        <f t="shared" si="6"/>
      </c>
      <c r="AT63" s="31">
        <f t="shared" si="6"/>
      </c>
    </row>
    <row r="64" spans="1:46" ht="15">
      <c r="A64" s="35" t="s">
        <v>56</v>
      </c>
      <c r="B64" s="36" t="s">
        <v>76</v>
      </c>
      <c r="C64" s="44">
        <v>16.09</v>
      </c>
      <c r="D64" s="44"/>
      <c r="E64" s="45">
        <v>9.58</v>
      </c>
      <c r="F64" s="44"/>
      <c r="G64" s="46">
        <v>9.551</v>
      </c>
      <c r="H64" s="46">
        <v>17.85</v>
      </c>
      <c r="I64" s="46"/>
      <c r="J64" s="46"/>
      <c r="K64" s="46"/>
      <c r="L64" s="44"/>
      <c r="M64" s="44"/>
      <c r="N64" s="44"/>
      <c r="O64" s="46"/>
      <c r="P64" s="46">
        <v>23.89</v>
      </c>
      <c r="Q64" s="46"/>
      <c r="R64" s="46">
        <v>10.93</v>
      </c>
      <c r="S64" s="46">
        <v>14.22</v>
      </c>
      <c r="T64" s="47">
        <v>38.39</v>
      </c>
      <c r="U64" s="47"/>
      <c r="V64" s="49"/>
      <c r="W64" s="46"/>
      <c r="X64" s="46"/>
      <c r="Y64" s="46"/>
      <c r="Z64" s="46">
        <v>11.38</v>
      </c>
      <c r="AA64" s="46">
        <v>5.27</v>
      </c>
      <c r="AB64" s="46"/>
      <c r="AC64" s="46"/>
      <c r="AD64" s="46"/>
      <c r="AE64" s="46">
        <v>10.33</v>
      </c>
      <c r="AF64" s="46"/>
      <c r="AG64" s="46">
        <v>36.39</v>
      </c>
      <c r="AH64" s="46"/>
      <c r="AI64" s="46"/>
      <c r="AJ64" s="46"/>
      <c r="AK64" s="47"/>
      <c r="AL64" s="75">
        <f t="shared" si="1"/>
        <v>169.14000000000001</v>
      </c>
      <c r="AM64" s="31">
        <f t="shared" si="6"/>
        <v>38.39</v>
      </c>
      <c r="AN64" s="31">
        <f t="shared" si="6"/>
        <v>36.39</v>
      </c>
      <c r="AO64" s="31">
        <f t="shared" si="6"/>
        <v>23.89</v>
      </c>
      <c r="AP64" s="31">
        <f t="shared" si="6"/>
        <v>17.85</v>
      </c>
      <c r="AQ64" s="31">
        <f t="shared" si="6"/>
        <v>16.09</v>
      </c>
      <c r="AR64" s="31">
        <f t="shared" si="6"/>
        <v>14.22</v>
      </c>
      <c r="AS64" s="31">
        <f t="shared" si="6"/>
        <v>11.38</v>
      </c>
      <c r="AT64" s="31">
        <f t="shared" si="6"/>
        <v>10.93</v>
      </c>
    </row>
    <row r="65" spans="1:46" ht="15">
      <c r="A65" s="35" t="s">
        <v>57</v>
      </c>
      <c r="B65" s="36" t="s">
        <v>104</v>
      </c>
      <c r="C65" s="44"/>
      <c r="D65" s="44"/>
      <c r="E65" s="45"/>
      <c r="F65" s="44"/>
      <c r="G65" s="46"/>
      <c r="H65" s="46"/>
      <c r="I65" s="46"/>
      <c r="J65" s="46"/>
      <c r="K65" s="46"/>
      <c r="L65" s="44"/>
      <c r="M65" s="44"/>
      <c r="N65" s="44"/>
      <c r="O65" s="46"/>
      <c r="P65" s="46"/>
      <c r="Q65" s="46"/>
      <c r="R65" s="46"/>
      <c r="S65" s="46"/>
      <c r="T65" s="47"/>
      <c r="U65" s="47"/>
      <c r="V65" s="49"/>
      <c r="W65" s="46"/>
      <c r="X65" s="46"/>
      <c r="Y65" s="46"/>
      <c r="Z65" s="46"/>
      <c r="AA65" s="46"/>
      <c r="AB65" s="46"/>
      <c r="AC65" s="46"/>
      <c r="AD65" s="46">
        <v>23.67</v>
      </c>
      <c r="AE65" s="46"/>
      <c r="AF65" s="46"/>
      <c r="AG65" s="46"/>
      <c r="AH65" s="46"/>
      <c r="AI65" s="46"/>
      <c r="AJ65" s="46"/>
      <c r="AK65" s="47"/>
      <c r="AL65" s="75">
        <f t="shared" si="1"/>
        <v>23.67</v>
      </c>
      <c r="AM65" s="31">
        <f t="shared" si="6"/>
        <v>23.67</v>
      </c>
      <c r="AN65" s="31">
        <f t="shared" si="6"/>
      </c>
      <c r="AO65" s="31">
        <f t="shared" si="6"/>
      </c>
      <c r="AP65" s="31">
        <f t="shared" si="6"/>
      </c>
      <c r="AQ65" s="31">
        <f t="shared" si="6"/>
      </c>
      <c r="AR65" s="31">
        <f t="shared" si="6"/>
      </c>
      <c r="AS65" s="31">
        <f t="shared" si="6"/>
      </c>
      <c r="AT65" s="31">
        <f t="shared" si="6"/>
      </c>
    </row>
    <row r="66" spans="1:46" ht="15">
      <c r="A66" s="27" t="s">
        <v>512</v>
      </c>
      <c r="B66" s="26" t="s">
        <v>79</v>
      </c>
      <c r="C66" s="44"/>
      <c r="D66" s="44"/>
      <c r="E66" s="45"/>
      <c r="F66" s="44"/>
      <c r="G66" s="46"/>
      <c r="H66" s="46"/>
      <c r="I66" s="46"/>
      <c r="J66" s="46"/>
      <c r="K66" s="46"/>
      <c r="L66" s="44"/>
      <c r="M66" s="44"/>
      <c r="N66" s="44"/>
      <c r="O66" s="46"/>
      <c r="P66" s="46"/>
      <c r="Q66" s="46"/>
      <c r="R66" s="46"/>
      <c r="S66" s="46">
        <v>22.72</v>
      </c>
      <c r="T66" s="47"/>
      <c r="U66" s="47"/>
      <c r="V66" s="49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7"/>
      <c r="AL66" s="75">
        <f>SUM(AM66:AT66)</f>
        <v>22.72</v>
      </c>
      <c r="AM66" s="31">
        <f aca="true" t="shared" si="7" ref="AM66:AT78">IF(ISNUMBER(LARGE($C66:$AK66,AM$3)),LARGE($C66:$AK66,AM$3),"")</f>
        <v>22.72</v>
      </c>
      <c r="AN66" s="31">
        <f t="shared" si="7"/>
      </c>
      <c r="AO66" s="31">
        <f t="shared" si="7"/>
      </c>
      <c r="AP66" s="31">
        <f t="shared" si="7"/>
      </c>
      <c r="AQ66" s="31">
        <f t="shared" si="7"/>
      </c>
      <c r="AR66" s="31">
        <f t="shared" si="7"/>
      </c>
      <c r="AS66" s="31">
        <f t="shared" si="7"/>
      </c>
      <c r="AT66" s="31">
        <f t="shared" si="7"/>
      </c>
    </row>
    <row r="67" spans="1:46" ht="15">
      <c r="A67" s="27" t="s">
        <v>513</v>
      </c>
      <c r="B67" s="26" t="s">
        <v>70</v>
      </c>
      <c r="C67" s="44"/>
      <c r="D67" s="44"/>
      <c r="E67" s="45"/>
      <c r="F67" s="44"/>
      <c r="G67" s="46"/>
      <c r="H67" s="46"/>
      <c r="I67" s="46"/>
      <c r="J67" s="46"/>
      <c r="K67" s="46"/>
      <c r="L67" s="44"/>
      <c r="M67" s="44"/>
      <c r="N67" s="44"/>
      <c r="O67" s="46"/>
      <c r="P67" s="46"/>
      <c r="Q67" s="46"/>
      <c r="R67" s="46"/>
      <c r="S67" s="46">
        <v>14.22</v>
      </c>
      <c r="T67" s="47"/>
      <c r="U67" s="47"/>
      <c r="V67" s="49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7"/>
      <c r="AL67" s="75">
        <f>SUM(AM67:AT67)</f>
        <v>14.22</v>
      </c>
      <c r="AM67" s="31">
        <f t="shared" si="7"/>
        <v>14.22</v>
      </c>
      <c r="AN67" s="31">
        <f t="shared" si="7"/>
      </c>
      <c r="AO67" s="31">
        <f t="shared" si="7"/>
      </c>
      <c r="AP67" s="31">
        <f t="shared" si="7"/>
      </c>
      <c r="AQ67" s="31">
        <f t="shared" si="7"/>
      </c>
      <c r="AR67" s="31">
        <f t="shared" si="7"/>
      </c>
      <c r="AS67" s="31">
        <f t="shared" si="7"/>
      </c>
      <c r="AT67" s="31">
        <f t="shared" si="7"/>
      </c>
    </row>
    <row r="68" spans="1:46" ht="15">
      <c r="A68" s="35" t="s">
        <v>531</v>
      </c>
      <c r="B68" s="26"/>
      <c r="C68" s="44">
        <v>17.25</v>
      </c>
      <c r="D68" s="44"/>
      <c r="E68" s="45"/>
      <c r="F68" s="44"/>
      <c r="G68" s="46"/>
      <c r="H68" s="46"/>
      <c r="I68" s="46"/>
      <c r="J68" s="46"/>
      <c r="K68" s="46"/>
      <c r="L68" s="44"/>
      <c r="M68" s="44"/>
      <c r="N68" s="44"/>
      <c r="O68" s="46"/>
      <c r="P68" s="46"/>
      <c r="Q68" s="46"/>
      <c r="R68" s="46"/>
      <c r="S68" s="46"/>
      <c r="T68" s="47"/>
      <c r="U68" s="47"/>
      <c r="V68" s="49"/>
      <c r="W68" s="46"/>
      <c r="X68" s="46"/>
      <c r="Y68" s="46"/>
      <c r="Z68" s="46"/>
      <c r="AA68" s="46"/>
      <c r="AB68" s="46"/>
      <c r="AC68" s="46"/>
      <c r="AD68" s="46">
        <v>43.67</v>
      </c>
      <c r="AE68" s="46"/>
      <c r="AF68" s="46"/>
      <c r="AG68" s="46"/>
      <c r="AH68" s="46"/>
      <c r="AI68" s="46"/>
      <c r="AJ68" s="46"/>
      <c r="AK68" s="47"/>
      <c r="AL68" s="75">
        <f>SUM(AM68:AT68)</f>
        <v>60.92</v>
      </c>
      <c r="AM68" s="31">
        <f t="shared" si="7"/>
        <v>43.67</v>
      </c>
      <c r="AN68" s="31">
        <f t="shared" si="7"/>
        <v>17.25</v>
      </c>
      <c r="AO68" s="31">
        <f t="shared" si="7"/>
      </c>
      <c r="AP68" s="31">
        <f t="shared" si="7"/>
      </c>
      <c r="AQ68" s="31">
        <f t="shared" si="7"/>
      </c>
      <c r="AR68" s="31">
        <f t="shared" si="7"/>
      </c>
      <c r="AS68" s="31">
        <f t="shared" si="7"/>
      </c>
      <c r="AT68" s="31">
        <f t="shared" si="7"/>
      </c>
    </row>
    <row r="69" spans="1:46" s="72" customFormat="1" ht="15">
      <c r="A69" s="72" t="s">
        <v>216</v>
      </c>
      <c r="B69" s="73" t="s">
        <v>80</v>
      </c>
      <c r="C69" s="70">
        <v>77.56</v>
      </c>
      <c r="D69" s="44">
        <v>69.65</v>
      </c>
      <c r="E69" s="70">
        <v>33.535</v>
      </c>
      <c r="F69" s="70">
        <v>55.802</v>
      </c>
      <c r="G69" s="74">
        <v>45.062</v>
      </c>
      <c r="H69" s="74"/>
      <c r="I69" s="74"/>
      <c r="J69" s="74"/>
      <c r="K69" s="74">
        <v>63.1</v>
      </c>
      <c r="L69" s="44"/>
      <c r="M69" s="44">
        <v>80.57</v>
      </c>
      <c r="N69" s="44"/>
      <c r="O69" s="46">
        <v>65.637</v>
      </c>
      <c r="P69" s="46"/>
      <c r="Q69" s="46"/>
      <c r="R69" s="46">
        <v>76.17</v>
      </c>
      <c r="S69" s="46"/>
      <c r="T69" s="47"/>
      <c r="U69" s="47">
        <v>81.77</v>
      </c>
      <c r="V69" s="77"/>
      <c r="W69" s="46">
        <v>61.13</v>
      </c>
      <c r="X69" s="46"/>
      <c r="Y69" s="46">
        <v>86.72</v>
      </c>
      <c r="Z69" s="74"/>
      <c r="AA69" s="74"/>
      <c r="AB69" s="74"/>
      <c r="AC69" s="74">
        <v>66.53</v>
      </c>
      <c r="AD69" s="74"/>
      <c r="AE69" s="74"/>
      <c r="AF69" s="74"/>
      <c r="AG69" s="74"/>
      <c r="AH69" s="74"/>
      <c r="AI69" s="74"/>
      <c r="AJ69" s="74"/>
      <c r="AK69" s="74"/>
      <c r="AL69" s="75">
        <f t="shared" si="1"/>
        <v>604.607</v>
      </c>
      <c r="AM69" s="76">
        <f t="shared" si="7"/>
        <v>86.72</v>
      </c>
      <c r="AN69" s="76">
        <f t="shared" si="7"/>
        <v>81.77</v>
      </c>
      <c r="AO69" s="76">
        <f t="shared" si="7"/>
        <v>80.57</v>
      </c>
      <c r="AP69" s="76">
        <f t="shared" si="7"/>
        <v>77.56</v>
      </c>
      <c r="AQ69" s="76">
        <f t="shared" si="7"/>
        <v>76.17</v>
      </c>
      <c r="AR69" s="76">
        <f t="shared" si="7"/>
        <v>69.65</v>
      </c>
      <c r="AS69" s="76">
        <f t="shared" si="7"/>
        <v>66.53</v>
      </c>
      <c r="AT69" s="76">
        <f t="shared" si="7"/>
        <v>65.637</v>
      </c>
    </row>
    <row r="70" spans="1:46" ht="15">
      <c r="A70" s="35" t="s">
        <v>58</v>
      </c>
      <c r="B70" s="36" t="s">
        <v>104</v>
      </c>
      <c r="C70" s="44"/>
      <c r="D70" s="44"/>
      <c r="E70" s="45"/>
      <c r="F70" s="44"/>
      <c r="G70" s="46"/>
      <c r="H70" s="46"/>
      <c r="I70" s="46"/>
      <c r="J70" s="46"/>
      <c r="K70" s="46"/>
      <c r="L70" s="44"/>
      <c r="M70" s="44"/>
      <c r="N70" s="44"/>
      <c r="O70" s="46"/>
      <c r="P70" s="46"/>
      <c r="Q70" s="46"/>
      <c r="R70" s="46"/>
      <c r="S70" s="46"/>
      <c r="T70" s="47"/>
      <c r="U70" s="47"/>
      <c r="V70" s="49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7"/>
      <c r="AL70" s="75">
        <f t="shared" si="1"/>
        <v>0</v>
      </c>
      <c r="AM70" s="31">
        <f t="shared" si="7"/>
      </c>
      <c r="AN70" s="31">
        <f t="shared" si="7"/>
      </c>
      <c r="AO70" s="31">
        <f t="shared" si="7"/>
      </c>
      <c r="AP70" s="31">
        <f t="shared" si="7"/>
      </c>
      <c r="AQ70" s="31">
        <f t="shared" si="7"/>
      </c>
      <c r="AR70" s="31">
        <f t="shared" si="7"/>
      </c>
      <c r="AS70" s="31">
        <f t="shared" si="7"/>
      </c>
      <c r="AT70" s="31">
        <f t="shared" si="7"/>
      </c>
    </row>
    <row r="71" spans="1:46" ht="15">
      <c r="A71" s="35" t="s">
        <v>59</v>
      </c>
      <c r="B71" s="36" t="s">
        <v>76</v>
      </c>
      <c r="C71" s="44"/>
      <c r="D71" s="44"/>
      <c r="E71" s="45"/>
      <c r="F71" s="44"/>
      <c r="G71" s="46"/>
      <c r="H71" s="46"/>
      <c r="I71" s="46"/>
      <c r="J71" s="46"/>
      <c r="K71" s="46"/>
      <c r="L71" s="44"/>
      <c r="M71" s="44"/>
      <c r="N71" s="44"/>
      <c r="O71" s="46"/>
      <c r="P71" s="46"/>
      <c r="Q71" s="46"/>
      <c r="R71" s="46"/>
      <c r="S71" s="46"/>
      <c r="T71" s="47"/>
      <c r="U71" s="47"/>
      <c r="V71" s="49"/>
      <c r="W71" s="46"/>
      <c r="X71" s="46"/>
      <c r="Y71" s="46"/>
      <c r="Z71" s="46"/>
      <c r="AA71" s="46"/>
      <c r="AB71" s="46"/>
      <c r="AC71" s="46"/>
      <c r="AD71" s="46"/>
      <c r="AE71" s="49"/>
      <c r="AF71" s="49"/>
      <c r="AG71" s="46"/>
      <c r="AH71" s="46"/>
      <c r="AI71" s="46"/>
      <c r="AJ71" s="46"/>
      <c r="AK71" s="47"/>
      <c r="AL71" s="75">
        <f t="shared" si="1"/>
        <v>0</v>
      </c>
      <c r="AM71" s="31">
        <f t="shared" si="7"/>
      </c>
      <c r="AN71" s="31">
        <f t="shared" si="7"/>
      </c>
      <c r="AO71" s="31">
        <f t="shared" si="7"/>
      </c>
      <c r="AP71" s="31">
        <f t="shared" si="7"/>
      </c>
      <c r="AQ71" s="31">
        <f t="shared" si="7"/>
      </c>
      <c r="AR71" s="31">
        <f t="shared" si="7"/>
      </c>
      <c r="AS71" s="31">
        <f t="shared" si="7"/>
      </c>
      <c r="AT71" s="31">
        <f t="shared" si="7"/>
      </c>
    </row>
    <row r="72" spans="1:46" ht="15">
      <c r="A72" s="35" t="s">
        <v>106</v>
      </c>
      <c r="B72" s="36" t="s">
        <v>104</v>
      </c>
      <c r="C72" s="44"/>
      <c r="D72" s="44"/>
      <c r="E72" s="45"/>
      <c r="F72" s="44"/>
      <c r="G72" s="46"/>
      <c r="H72" s="46"/>
      <c r="I72" s="46"/>
      <c r="J72" s="46"/>
      <c r="K72" s="46"/>
      <c r="L72" s="44"/>
      <c r="M72" s="44"/>
      <c r="N72" s="44"/>
      <c r="O72" s="46"/>
      <c r="P72" s="46"/>
      <c r="Q72" s="46"/>
      <c r="R72" s="46"/>
      <c r="S72" s="46"/>
      <c r="T72" s="47"/>
      <c r="U72" s="47"/>
      <c r="V72" s="49"/>
      <c r="W72" s="46"/>
      <c r="X72" s="46"/>
      <c r="Y72" s="46"/>
      <c r="Z72" s="46"/>
      <c r="AA72" s="46"/>
      <c r="AB72" s="46"/>
      <c r="AC72" s="46"/>
      <c r="AD72" s="46"/>
      <c r="AE72" s="49"/>
      <c r="AF72" s="49"/>
      <c r="AG72" s="46"/>
      <c r="AH72" s="46"/>
      <c r="AI72" s="46"/>
      <c r="AJ72" s="46"/>
      <c r="AK72" s="47"/>
      <c r="AL72" s="75">
        <f t="shared" si="1"/>
        <v>0</v>
      </c>
      <c r="AM72" s="31">
        <f t="shared" si="7"/>
      </c>
      <c r="AN72" s="31">
        <f t="shared" si="7"/>
      </c>
      <c r="AO72" s="31">
        <f t="shared" si="7"/>
      </c>
      <c r="AP72" s="31">
        <f t="shared" si="7"/>
      </c>
      <c r="AQ72" s="31">
        <f t="shared" si="7"/>
      </c>
      <c r="AR72" s="31">
        <f t="shared" si="7"/>
      </c>
      <c r="AS72" s="31">
        <f t="shared" si="7"/>
      </c>
      <c r="AT72" s="31">
        <f t="shared" si="7"/>
      </c>
    </row>
    <row r="73" spans="1:46" s="72" customFormat="1" ht="15">
      <c r="A73" s="72" t="s">
        <v>75</v>
      </c>
      <c r="B73" s="73" t="s">
        <v>72</v>
      </c>
      <c r="C73" s="70">
        <v>48.47</v>
      </c>
      <c r="D73" s="70">
        <v>51.94</v>
      </c>
      <c r="E73" s="70"/>
      <c r="F73" s="70">
        <v>36.452</v>
      </c>
      <c r="G73" s="74"/>
      <c r="H73" s="74"/>
      <c r="I73" s="74">
        <v>33.232</v>
      </c>
      <c r="J73" s="74"/>
      <c r="K73" s="74"/>
      <c r="L73" s="70"/>
      <c r="M73" s="70"/>
      <c r="N73" s="70"/>
      <c r="O73" s="74"/>
      <c r="P73" s="74"/>
      <c r="Q73" s="74"/>
      <c r="R73" s="74"/>
      <c r="S73" s="74">
        <v>81.85</v>
      </c>
      <c r="T73" s="74"/>
      <c r="U73" s="74">
        <v>70.85</v>
      </c>
      <c r="V73" s="74">
        <v>58.73</v>
      </c>
      <c r="W73" s="46"/>
      <c r="X73" s="46"/>
      <c r="Y73" s="46"/>
      <c r="Z73" s="74"/>
      <c r="AA73" s="74">
        <v>47.2</v>
      </c>
      <c r="AB73" s="74"/>
      <c r="AC73" s="74">
        <v>52.84</v>
      </c>
      <c r="AD73" s="74"/>
      <c r="AE73" s="74"/>
      <c r="AF73" s="74">
        <v>81.3</v>
      </c>
      <c r="AG73" s="74"/>
      <c r="AH73" s="74"/>
      <c r="AI73" s="74"/>
      <c r="AJ73" s="74"/>
      <c r="AK73" s="74"/>
      <c r="AL73" s="75">
        <f t="shared" si="1"/>
        <v>493.1799999999999</v>
      </c>
      <c r="AM73" s="76">
        <f t="shared" si="7"/>
        <v>81.85</v>
      </c>
      <c r="AN73" s="76">
        <f t="shared" si="7"/>
        <v>81.3</v>
      </c>
      <c r="AO73" s="76">
        <f t="shared" si="7"/>
        <v>70.85</v>
      </c>
      <c r="AP73" s="76">
        <f t="shared" si="7"/>
        <v>58.73</v>
      </c>
      <c r="AQ73" s="76">
        <f t="shared" si="7"/>
        <v>52.84</v>
      </c>
      <c r="AR73" s="76">
        <f t="shared" si="7"/>
        <v>51.94</v>
      </c>
      <c r="AS73" s="76">
        <f t="shared" si="7"/>
        <v>48.47</v>
      </c>
      <c r="AT73" s="76">
        <f t="shared" si="7"/>
        <v>47.2</v>
      </c>
    </row>
    <row r="74" spans="1:46" ht="15">
      <c r="A74" s="27" t="s">
        <v>418</v>
      </c>
      <c r="B74" s="26" t="s">
        <v>72</v>
      </c>
      <c r="C74" s="44">
        <v>75.1</v>
      </c>
      <c r="D74" s="44"/>
      <c r="E74" s="45"/>
      <c r="F74" s="44"/>
      <c r="G74" s="46"/>
      <c r="H74" s="46"/>
      <c r="I74" s="46"/>
      <c r="J74" s="46"/>
      <c r="K74" s="46"/>
      <c r="L74" s="44"/>
      <c r="M74" s="44"/>
      <c r="N74" s="44"/>
      <c r="O74" s="46"/>
      <c r="P74" s="46"/>
      <c r="Q74" s="46"/>
      <c r="R74" s="46"/>
      <c r="S74" s="46">
        <v>82.13</v>
      </c>
      <c r="T74" s="47"/>
      <c r="U74" s="47"/>
      <c r="V74" s="46"/>
      <c r="W74" s="46"/>
      <c r="X74" s="46"/>
      <c r="Y74" s="46"/>
      <c r="Z74" s="46"/>
      <c r="AA74" s="46">
        <v>31.76</v>
      </c>
      <c r="AB74" s="46"/>
      <c r="AC74" s="46">
        <v>85.71</v>
      </c>
      <c r="AD74" s="46"/>
      <c r="AE74" s="46"/>
      <c r="AF74" s="46"/>
      <c r="AG74" s="46"/>
      <c r="AH74" s="46"/>
      <c r="AI74" s="46"/>
      <c r="AJ74" s="46"/>
      <c r="AK74" s="47"/>
      <c r="AL74" s="75">
        <f>SUM(AM74:AT74)</f>
        <v>274.7</v>
      </c>
      <c r="AM74" s="31">
        <f t="shared" si="7"/>
        <v>85.71</v>
      </c>
      <c r="AN74" s="31">
        <f t="shared" si="7"/>
        <v>82.13</v>
      </c>
      <c r="AO74" s="31">
        <f t="shared" si="7"/>
        <v>75.1</v>
      </c>
      <c r="AP74" s="31">
        <f t="shared" si="7"/>
        <v>31.76</v>
      </c>
      <c r="AQ74" s="31">
        <f t="shared" si="7"/>
      </c>
      <c r="AR74" s="31">
        <f t="shared" si="7"/>
      </c>
      <c r="AS74" s="31">
        <f t="shared" si="7"/>
      </c>
      <c r="AT74" s="31">
        <f t="shared" si="7"/>
      </c>
    </row>
    <row r="75" spans="1:46" ht="15">
      <c r="A75" s="35" t="s">
        <v>107</v>
      </c>
      <c r="B75" s="36" t="s">
        <v>104</v>
      </c>
      <c r="C75" s="44"/>
      <c r="D75" s="44"/>
      <c r="E75" s="45"/>
      <c r="F75" s="44"/>
      <c r="G75" s="46"/>
      <c r="H75" s="46"/>
      <c r="I75" s="46"/>
      <c r="J75" s="46"/>
      <c r="K75" s="46"/>
      <c r="L75" s="44"/>
      <c r="M75" s="44"/>
      <c r="N75" s="44"/>
      <c r="O75" s="46"/>
      <c r="P75" s="46"/>
      <c r="Q75" s="46"/>
      <c r="R75" s="46"/>
      <c r="S75" s="46"/>
      <c r="T75" s="47"/>
      <c r="U75" s="47"/>
      <c r="V75" s="46"/>
      <c r="W75" s="46"/>
      <c r="X75" s="46"/>
      <c r="Y75" s="46"/>
      <c r="Z75" s="46"/>
      <c r="AA75" s="46"/>
      <c r="AB75" s="46"/>
      <c r="AC75" s="46"/>
      <c r="AD75" s="46">
        <v>42.33</v>
      </c>
      <c r="AE75" s="46"/>
      <c r="AF75" s="46"/>
      <c r="AG75" s="46"/>
      <c r="AH75" s="46"/>
      <c r="AI75" s="46"/>
      <c r="AJ75" s="46"/>
      <c r="AK75" s="47"/>
      <c r="AL75" s="75">
        <f>SUM(AM75:AT75)</f>
        <v>42.33</v>
      </c>
      <c r="AM75" s="31">
        <f t="shared" si="7"/>
        <v>42.33</v>
      </c>
      <c r="AN75" s="31">
        <f t="shared" si="7"/>
      </c>
      <c r="AO75" s="31">
        <f t="shared" si="7"/>
      </c>
      <c r="AP75" s="31">
        <f t="shared" si="7"/>
      </c>
      <c r="AQ75" s="31">
        <f t="shared" si="7"/>
      </c>
      <c r="AR75" s="31">
        <f t="shared" si="7"/>
      </c>
      <c r="AS75" s="31">
        <f t="shared" si="7"/>
      </c>
      <c r="AT75" s="31">
        <f t="shared" si="7"/>
      </c>
    </row>
    <row r="76" spans="1:46" s="72" customFormat="1" ht="15">
      <c r="A76" s="72" t="s">
        <v>62</v>
      </c>
      <c r="B76" s="73" t="s">
        <v>70</v>
      </c>
      <c r="C76" s="70">
        <v>93.121</v>
      </c>
      <c r="D76" s="44"/>
      <c r="E76" s="70">
        <v>95.45</v>
      </c>
      <c r="F76" s="70">
        <v>96.339</v>
      </c>
      <c r="G76" s="74">
        <v>96.606</v>
      </c>
      <c r="H76" s="74"/>
      <c r="I76" s="74">
        <v>102.323</v>
      </c>
      <c r="J76" s="74"/>
      <c r="K76" s="74">
        <v>102.56</v>
      </c>
      <c r="L76" s="44"/>
      <c r="M76" s="44"/>
      <c r="N76" s="44">
        <v>97.707</v>
      </c>
      <c r="O76" s="46"/>
      <c r="P76" s="46"/>
      <c r="Q76" s="46">
        <v>100.77</v>
      </c>
      <c r="R76" s="46"/>
      <c r="S76" s="46">
        <v>98.79</v>
      </c>
      <c r="T76" s="47">
        <v>94.69</v>
      </c>
      <c r="U76" s="47"/>
      <c r="V76" s="74">
        <v>28.22</v>
      </c>
      <c r="W76" s="44"/>
      <c r="X76" s="46"/>
      <c r="Y76" s="46">
        <v>100.29</v>
      </c>
      <c r="Z76" s="74"/>
      <c r="AA76" s="74">
        <v>98.63</v>
      </c>
      <c r="AB76" s="74"/>
      <c r="AC76" s="74"/>
      <c r="AD76" s="74"/>
      <c r="AE76" s="74"/>
      <c r="AF76" s="74">
        <v>118.92</v>
      </c>
      <c r="AG76" s="74"/>
      <c r="AH76" s="74"/>
      <c r="AI76" s="74"/>
      <c r="AJ76" s="74"/>
      <c r="AK76" s="74"/>
      <c r="AL76" s="75">
        <f>SUM(AM76:AT76)</f>
        <v>819.9899999999999</v>
      </c>
      <c r="AM76" s="76">
        <f t="shared" si="7"/>
        <v>118.92</v>
      </c>
      <c r="AN76" s="76">
        <f t="shared" si="7"/>
        <v>102.56</v>
      </c>
      <c r="AO76" s="76">
        <f t="shared" si="7"/>
        <v>102.323</v>
      </c>
      <c r="AP76" s="76">
        <f t="shared" si="7"/>
        <v>100.77</v>
      </c>
      <c r="AQ76" s="76">
        <f t="shared" si="7"/>
        <v>100.29</v>
      </c>
      <c r="AR76" s="76">
        <f t="shared" si="7"/>
        <v>98.79</v>
      </c>
      <c r="AS76" s="76">
        <f t="shared" si="7"/>
        <v>98.63</v>
      </c>
      <c r="AT76" s="76">
        <f t="shared" si="7"/>
        <v>97.707</v>
      </c>
    </row>
    <row r="77" spans="1:52" s="72" customFormat="1" ht="15">
      <c r="A77" s="38" t="s">
        <v>522</v>
      </c>
      <c r="B77" s="37" t="s">
        <v>71</v>
      </c>
      <c r="C77" s="44"/>
      <c r="D77" s="44"/>
      <c r="E77" s="44"/>
      <c r="F77" s="44"/>
      <c r="G77" s="46"/>
      <c r="H77" s="46"/>
      <c r="I77" s="46"/>
      <c r="J77" s="46"/>
      <c r="K77" s="46"/>
      <c r="L77" s="44"/>
      <c r="M77" s="44"/>
      <c r="N77" s="44"/>
      <c r="O77" s="46"/>
      <c r="P77" s="46"/>
      <c r="Q77" s="46"/>
      <c r="R77" s="46"/>
      <c r="S77" s="46"/>
      <c r="T77" s="46"/>
      <c r="U77" s="46"/>
      <c r="V77" s="46"/>
      <c r="W77" s="44">
        <v>37.85</v>
      </c>
      <c r="X77" s="46"/>
      <c r="Y77" s="46"/>
      <c r="Z77" s="46">
        <v>68.41</v>
      </c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87">
        <f>SUM(AM77:AT77)</f>
        <v>106.25999999999999</v>
      </c>
      <c r="AM77" s="88">
        <f t="shared" si="7"/>
        <v>68.41</v>
      </c>
      <c r="AN77" s="88">
        <f t="shared" si="7"/>
        <v>37.85</v>
      </c>
      <c r="AO77" s="88">
        <f t="shared" si="7"/>
      </c>
      <c r="AP77" s="88">
        <f t="shared" si="7"/>
      </c>
      <c r="AQ77" s="88">
        <f t="shared" si="7"/>
      </c>
      <c r="AR77" s="88">
        <f t="shared" si="7"/>
      </c>
      <c r="AS77" s="88">
        <f t="shared" si="7"/>
      </c>
      <c r="AT77" s="88">
        <f t="shared" si="7"/>
      </c>
      <c r="AU77" s="38"/>
      <c r="AV77" s="38"/>
      <c r="AW77" s="38"/>
      <c r="AX77" s="38"/>
      <c r="AY77" s="38"/>
      <c r="AZ77" s="38"/>
    </row>
    <row r="78" spans="1:46" ht="15">
      <c r="A78" s="27" t="s">
        <v>65</v>
      </c>
      <c r="B78" s="26" t="s">
        <v>71</v>
      </c>
      <c r="C78" s="44"/>
      <c r="D78" s="44"/>
      <c r="E78" s="44"/>
      <c r="F78" s="44"/>
      <c r="G78" s="46"/>
      <c r="H78" s="46"/>
      <c r="I78" s="46"/>
      <c r="J78" s="46"/>
      <c r="K78" s="46"/>
      <c r="L78" s="44"/>
      <c r="M78" s="44"/>
      <c r="N78" s="44"/>
      <c r="O78" s="46"/>
      <c r="P78" s="46"/>
      <c r="Q78" s="46"/>
      <c r="R78" s="46"/>
      <c r="S78" s="46"/>
      <c r="T78" s="46"/>
      <c r="U78" s="46"/>
      <c r="V78" s="46"/>
      <c r="W78" s="44"/>
      <c r="X78" s="46"/>
      <c r="Y78" s="46"/>
      <c r="Z78" s="46">
        <v>49.89</v>
      </c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87">
        <f>SUM(AM78:AT78)</f>
        <v>49.89</v>
      </c>
      <c r="AM78" s="88">
        <f t="shared" si="7"/>
        <v>49.89</v>
      </c>
      <c r="AN78" s="88">
        <f t="shared" si="7"/>
      </c>
      <c r="AO78" s="88">
        <f t="shared" si="7"/>
      </c>
      <c r="AP78" s="88">
        <f t="shared" si="7"/>
      </c>
      <c r="AQ78" s="88">
        <f t="shared" si="7"/>
      </c>
      <c r="AR78" s="88">
        <f t="shared" si="7"/>
      </c>
      <c r="AS78" s="88">
        <f t="shared" si="7"/>
      </c>
      <c r="AT78" s="88">
        <f t="shared" si="7"/>
      </c>
    </row>
    <row r="79" spans="3:37" ht="15">
      <c r="C79" s="53"/>
      <c r="D79" s="53"/>
      <c r="E79" s="45"/>
      <c r="F79" s="47"/>
      <c r="G79" s="47"/>
      <c r="H79" s="47"/>
      <c r="I79" s="47"/>
      <c r="J79" s="47"/>
      <c r="K79" s="47"/>
      <c r="L79" s="45"/>
      <c r="M79" s="45"/>
      <c r="N79" s="45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</row>
    <row r="80" spans="3:37" ht="15">
      <c r="C80" s="50" t="s">
        <v>108</v>
      </c>
      <c r="D80" s="50"/>
      <c r="E80" s="45"/>
      <c r="F80" s="47"/>
      <c r="G80" s="47"/>
      <c r="H80" s="47"/>
      <c r="I80" s="47"/>
      <c r="J80" s="47"/>
      <c r="K80" s="47"/>
      <c r="L80" s="45"/>
      <c r="M80" s="45"/>
      <c r="N80" s="45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</row>
    <row r="81" spans="3:37" ht="15">
      <c r="C81" s="47"/>
      <c r="D81" s="47"/>
      <c r="E81" s="45"/>
      <c r="F81" s="47"/>
      <c r="G81" s="47"/>
      <c r="H81" s="47"/>
      <c r="I81" s="47"/>
      <c r="J81" s="47"/>
      <c r="K81" s="47"/>
      <c r="L81" s="45"/>
      <c r="M81" s="45"/>
      <c r="N81" s="45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</row>
    <row r="82" spans="3:37" ht="15">
      <c r="C82" s="47"/>
      <c r="D82" s="47"/>
      <c r="E82" s="45"/>
      <c r="F82" s="47"/>
      <c r="G82" s="47"/>
      <c r="H82" s="47"/>
      <c r="I82" s="47"/>
      <c r="J82" s="47"/>
      <c r="K82" s="47"/>
      <c r="L82" s="45"/>
      <c r="M82" s="45"/>
      <c r="N82" s="45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3.8515625" style="0" customWidth="1"/>
    <col min="2" max="2" width="11.57421875" style="0" customWidth="1"/>
    <col min="3" max="3" width="11.421875" style="7" customWidth="1"/>
    <col min="4" max="4" width="17.57421875" style="7" customWidth="1"/>
    <col min="5" max="5" width="7.7109375" style="7" customWidth="1"/>
    <col min="6" max="6" width="5.8515625" style="6" bestFit="1" customWidth="1"/>
    <col min="7" max="7" width="5.8515625" style="6" customWidth="1"/>
    <col min="8" max="9" width="7.140625" style="6" bestFit="1" customWidth="1"/>
    <col min="10" max="10" width="8.7109375" style="6" customWidth="1"/>
    <col min="11" max="11" width="7.140625" style="6" bestFit="1" customWidth="1"/>
    <col min="12" max="16384" width="11.57421875" style="0" customWidth="1"/>
  </cols>
  <sheetData>
    <row r="1" spans="5:11" ht="12.75">
      <c r="E1" s="7" t="s">
        <v>89</v>
      </c>
      <c r="F1" s="7" t="s">
        <v>90</v>
      </c>
      <c r="G1" s="6" t="s">
        <v>1</v>
      </c>
      <c r="H1" s="6" t="s">
        <v>2</v>
      </c>
      <c r="I1" s="6" t="s">
        <v>3</v>
      </c>
      <c r="J1" s="6" t="s">
        <v>511</v>
      </c>
      <c r="K1" s="6" t="s">
        <v>96</v>
      </c>
    </row>
    <row r="2" spans="5:11" ht="12.75">
      <c r="E2" s="54"/>
      <c r="F2" s="54"/>
      <c r="G2" s="54"/>
      <c r="H2" s="54"/>
      <c r="I2" s="54" t="s">
        <v>98</v>
      </c>
      <c r="J2" s="54"/>
      <c r="K2" s="54"/>
    </row>
    <row r="3" spans="5:11" ht="12.75">
      <c r="E3" s="54"/>
      <c r="F3" s="54"/>
      <c r="G3" s="54"/>
      <c r="H3" s="54"/>
      <c r="I3" s="54"/>
      <c r="J3" s="54"/>
      <c r="K3" s="54"/>
    </row>
    <row r="4" spans="1:4" ht="12.75">
      <c r="A4" s="55" t="s">
        <v>109</v>
      </c>
      <c r="B4" s="55" t="s">
        <v>110</v>
      </c>
      <c r="C4" s="1" t="s">
        <v>111</v>
      </c>
      <c r="D4" s="56" t="s">
        <v>112</v>
      </c>
    </row>
    <row r="5" spans="3:4" ht="12.75">
      <c r="C5" s="57"/>
      <c r="D5"/>
    </row>
    <row r="6" spans="1:11" ht="12.75">
      <c r="A6" s="4" t="s">
        <v>113</v>
      </c>
      <c r="B6" s="4" t="s">
        <v>114</v>
      </c>
      <c r="C6" s="58">
        <v>37530</v>
      </c>
      <c r="D6" s="59">
        <f aca="true" t="shared" si="0" ref="D6:D13">COUNTA(E6:R6)</f>
        <v>4</v>
      </c>
      <c r="E6" s="6"/>
      <c r="F6" s="6" t="s">
        <v>317</v>
      </c>
      <c r="G6" s="6" t="s">
        <v>317</v>
      </c>
      <c r="H6" s="6" t="s">
        <v>317</v>
      </c>
      <c r="K6" s="6" t="s">
        <v>317</v>
      </c>
    </row>
    <row r="7" spans="1:4" ht="12.75">
      <c r="A7" t="s">
        <v>115</v>
      </c>
      <c r="B7" t="s">
        <v>116</v>
      </c>
      <c r="C7" s="58"/>
      <c r="D7" s="59">
        <f>COUNTA(E7:R7)</f>
        <v>0</v>
      </c>
    </row>
    <row r="8" spans="1:4" ht="12.75">
      <c r="A8" t="s">
        <v>115</v>
      </c>
      <c r="B8" t="s">
        <v>117</v>
      </c>
      <c r="C8" s="58"/>
      <c r="D8" s="59">
        <f>COUNTA(E8:R8)</f>
        <v>0</v>
      </c>
    </row>
    <row r="9" spans="1:5" ht="12.75">
      <c r="A9" t="s">
        <v>118</v>
      </c>
      <c r="B9" t="s">
        <v>119</v>
      </c>
      <c r="C9" s="58">
        <v>36923</v>
      </c>
      <c r="D9" s="59">
        <f t="shared" si="0"/>
        <v>0</v>
      </c>
      <c r="E9" s="6"/>
    </row>
    <row r="10" spans="1:11" ht="12.75">
      <c r="A10" t="s">
        <v>118</v>
      </c>
      <c r="B10" t="s">
        <v>120</v>
      </c>
      <c r="C10" s="58">
        <v>38108</v>
      </c>
      <c r="D10" s="59">
        <f t="shared" si="0"/>
        <v>1</v>
      </c>
      <c r="E10" s="6"/>
      <c r="K10" s="6" t="s">
        <v>317</v>
      </c>
    </row>
    <row r="11" spans="1:11" ht="12.75">
      <c r="A11" t="s">
        <v>121</v>
      </c>
      <c r="B11" t="s">
        <v>122</v>
      </c>
      <c r="C11" s="58">
        <v>38965</v>
      </c>
      <c r="D11" s="59">
        <f t="shared" si="0"/>
        <v>4</v>
      </c>
      <c r="G11" s="6" t="s">
        <v>317</v>
      </c>
      <c r="H11" s="6" t="s">
        <v>317</v>
      </c>
      <c r="J11" s="6" t="s">
        <v>317</v>
      </c>
      <c r="K11" s="6" t="s">
        <v>317</v>
      </c>
    </row>
    <row r="12" spans="1:11" ht="12.75">
      <c r="A12" t="s">
        <v>123</v>
      </c>
      <c r="B12" t="s">
        <v>124</v>
      </c>
      <c r="C12" s="58">
        <v>36586</v>
      </c>
      <c r="D12" s="59">
        <f t="shared" si="0"/>
        <v>0</v>
      </c>
      <c r="H12" s="7"/>
      <c r="I12" s="7"/>
      <c r="K12" s="7"/>
    </row>
    <row r="13" spans="1:10" ht="12.75">
      <c r="A13" t="s">
        <v>123</v>
      </c>
      <c r="B13" t="s">
        <v>125</v>
      </c>
      <c r="C13" s="58">
        <v>37681</v>
      </c>
      <c r="D13" s="59">
        <f t="shared" si="0"/>
        <v>5</v>
      </c>
      <c r="E13" s="6" t="s">
        <v>317</v>
      </c>
      <c r="F13" s="6" t="s">
        <v>317</v>
      </c>
      <c r="G13" s="6" t="s">
        <v>317</v>
      </c>
      <c r="I13" s="6" t="s">
        <v>317</v>
      </c>
      <c r="J13" s="6" t="s">
        <v>317</v>
      </c>
    </row>
    <row r="19" spans="3:4" ht="12.75">
      <c r="C19" s="58"/>
      <c r="D19" s="5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4"/>
  <sheetViews>
    <sheetView zoomScalePageLayoutView="0" workbookViewId="0" topLeftCell="A22">
      <selection activeCell="F43" sqref="F43"/>
    </sheetView>
  </sheetViews>
  <sheetFormatPr defaultColWidth="10.421875" defaultRowHeight="12.75"/>
  <cols>
    <col min="1" max="23" width="10.421875" style="26" customWidth="1"/>
    <col min="24" max="25" width="11.421875" style="0" customWidth="1"/>
    <col min="26" max="16384" width="10.421875" style="27" customWidth="1"/>
  </cols>
  <sheetData>
    <row r="1" spans="1:23" s="23" customFormat="1" ht="46.5">
      <c r="A1" s="23" t="s">
        <v>126</v>
      </c>
      <c r="B1" s="23" t="s">
        <v>127</v>
      </c>
      <c r="C1" s="23" t="s">
        <v>39</v>
      </c>
      <c r="D1" s="23" t="s">
        <v>130</v>
      </c>
      <c r="E1" s="23" t="s">
        <v>51</v>
      </c>
      <c r="F1" s="23" t="s">
        <v>498</v>
      </c>
      <c r="G1" s="23" t="s">
        <v>129</v>
      </c>
      <c r="H1" s="23" t="s">
        <v>128</v>
      </c>
      <c r="I1" s="23" t="s">
        <v>267</v>
      </c>
      <c r="J1" s="23" t="s">
        <v>174</v>
      </c>
      <c r="K1" s="23" t="s">
        <v>537</v>
      </c>
      <c r="L1" s="23" t="s">
        <v>535</v>
      </c>
      <c r="M1" s="23" t="s">
        <v>134</v>
      </c>
      <c r="N1" s="23" t="s">
        <v>131</v>
      </c>
      <c r="O1" s="23" t="s">
        <v>538</v>
      </c>
      <c r="P1" s="23" t="s">
        <v>133</v>
      </c>
      <c r="Q1" s="23" t="s">
        <v>465</v>
      </c>
      <c r="R1" s="23" t="s">
        <v>482</v>
      </c>
      <c r="S1" s="23" t="s">
        <v>526</v>
      </c>
      <c r="T1" s="23" t="s">
        <v>57</v>
      </c>
      <c r="U1" s="23" t="s">
        <v>483</v>
      </c>
      <c r="V1" s="23" t="s">
        <v>532</v>
      </c>
      <c r="W1" s="23" t="s">
        <v>132</v>
      </c>
    </row>
    <row r="2" spans="1:23" s="30" customFormat="1" ht="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s="30" customFormat="1" ht="15">
      <c r="A3" s="63"/>
      <c r="B3" s="70">
        <v>97.06</v>
      </c>
      <c r="C3" s="44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s="30" customFormat="1" ht="15">
      <c r="A4" s="44">
        <v>80.44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44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s="30" customFormat="1" ht="15">
      <c r="A5" s="44">
        <v>73.34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15">
      <c r="A6" s="44">
        <v>73.29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">
      <c r="A7" s="44">
        <v>70.07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15">
      <c r="A8" s="44">
        <v>69.17</v>
      </c>
      <c r="B8" s="44">
        <v>59.52</v>
      </c>
      <c r="C8" s="37">
        <v>64.16</v>
      </c>
      <c r="D8" s="44">
        <v>61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5">
      <c r="A9" s="44">
        <v>64.05</v>
      </c>
      <c r="B9" s="44">
        <v>57</v>
      </c>
      <c r="C9" s="44">
        <v>57.03</v>
      </c>
      <c r="D9" s="44">
        <v>56.56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15">
      <c r="A10" s="44">
        <v>58.344</v>
      </c>
      <c r="B10" s="44">
        <v>57.31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ht="15">
      <c r="A11" s="44">
        <v>49.5</v>
      </c>
      <c r="B11" s="44">
        <v>53.47</v>
      </c>
      <c r="C11" s="44">
        <v>49.65</v>
      </c>
      <c r="D11" s="44"/>
      <c r="E11" s="44"/>
      <c r="F11" s="44"/>
      <c r="G11" s="44"/>
      <c r="H11" s="44"/>
      <c r="I11" s="44">
        <v>50.65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15">
      <c r="A12" s="44"/>
      <c r="C12" s="70">
        <v>48.83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>
      <c r="A13" s="44"/>
      <c r="B13" s="44">
        <v>48.52</v>
      </c>
      <c r="C13" s="44">
        <v>47.91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>
        <v>47.67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2:23" ht="15">
      <c r="B15" s="44">
        <v>43.17</v>
      </c>
      <c r="C15" s="44">
        <v>42.84</v>
      </c>
      <c r="D15" s="44"/>
      <c r="E15" s="44">
        <v>43.55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5">
      <c r="A16" s="44"/>
      <c r="B16" s="44"/>
      <c r="C16" s="44">
        <v>41.96</v>
      </c>
      <c r="D16" s="44"/>
      <c r="E16" s="44">
        <v>41.43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>
        <v>43.67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42.33</v>
      </c>
      <c r="P18" s="44"/>
      <c r="Q18" s="44"/>
      <c r="R18" s="44"/>
      <c r="S18" s="44"/>
      <c r="T18" s="44"/>
      <c r="U18" s="44"/>
      <c r="V18" s="44"/>
      <c r="W18" s="44"/>
    </row>
    <row r="19" spans="1:23" ht="15">
      <c r="A19" s="44"/>
      <c r="B19" s="44"/>
      <c r="C19" s="44"/>
      <c r="D19" s="44"/>
      <c r="E19" s="44">
        <v>37.88</v>
      </c>
      <c r="F19" s="44"/>
      <c r="G19" s="44">
        <v>38.39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15">
      <c r="A20" s="44"/>
      <c r="B20" s="44"/>
      <c r="C20" s="44"/>
      <c r="D20" s="44"/>
      <c r="E20" s="44"/>
      <c r="F20" s="44"/>
      <c r="G20" s="44">
        <v>36.39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15">
      <c r="A21" s="44"/>
      <c r="B21" s="44"/>
      <c r="C21" s="44"/>
      <c r="D21" s="44">
        <v>35.82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15">
      <c r="A22" s="44"/>
      <c r="B22" s="44">
        <v>34.34</v>
      </c>
      <c r="C22" s="44"/>
      <c r="D22" s="70">
        <v>34.75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7"/>
      <c r="Q23" s="44"/>
      <c r="R23" s="44"/>
      <c r="S23" s="44"/>
      <c r="T23" s="44"/>
      <c r="U23" s="44"/>
      <c r="V23" s="44"/>
      <c r="W23" s="37"/>
    </row>
    <row r="24" spans="1:23" ht="15">
      <c r="A24" s="44"/>
      <c r="B24" s="44"/>
      <c r="C24" s="44">
        <v>31.19</v>
      </c>
      <c r="D24" s="44">
        <v>30.53</v>
      </c>
      <c r="E24" s="44"/>
      <c r="F24" s="37">
        <v>31.38</v>
      </c>
      <c r="G24" s="44"/>
      <c r="H24" s="44"/>
      <c r="I24" s="44">
        <v>30.66</v>
      </c>
      <c r="J24" s="37"/>
      <c r="K24" s="37"/>
      <c r="L24" s="37"/>
      <c r="M24" s="44"/>
      <c r="N24" s="44"/>
      <c r="O24" s="44"/>
      <c r="P24" s="37"/>
      <c r="Q24" s="37"/>
      <c r="R24" s="44"/>
      <c r="S24" s="37"/>
      <c r="T24" s="44"/>
      <c r="U24" s="44"/>
      <c r="V24" s="37"/>
      <c r="W24" s="37"/>
    </row>
    <row r="25" spans="1:23" ht="15">
      <c r="A25" s="44"/>
      <c r="C25" s="44"/>
      <c r="D25" s="44"/>
      <c r="E25" s="44"/>
      <c r="F25" s="44">
        <v>30.33</v>
      </c>
      <c r="G25" s="44"/>
      <c r="H25" s="44"/>
      <c r="I25" s="44">
        <v>29.09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15">
      <c r="A27" s="44"/>
      <c r="B27" s="37"/>
      <c r="C27" s="44"/>
      <c r="D27" s="44"/>
      <c r="E27" s="44"/>
      <c r="F27" s="71">
        <v>27.42</v>
      </c>
      <c r="G27" s="44"/>
      <c r="H27" s="44"/>
      <c r="I27" s="44">
        <v>27.603</v>
      </c>
      <c r="J27" s="44"/>
      <c r="K27" s="44"/>
      <c r="L27" s="44"/>
      <c r="M27" s="44"/>
      <c r="N27" s="44"/>
      <c r="O27" s="44"/>
      <c r="P27" s="37"/>
      <c r="Q27" s="44"/>
      <c r="R27" s="44"/>
      <c r="S27" s="44"/>
      <c r="T27" s="44"/>
      <c r="U27" s="44"/>
      <c r="V27" s="44"/>
      <c r="W27" s="44"/>
    </row>
    <row r="28" spans="1:23" ht="15">
      <c r="A28" s="44"/>
      <c r="B28" s="44"/>
      <c r="D28" s="44">
        <v>26.989</v>
      </c>
      <c r="E28" s="44"/>
      <c r="F28" s="44">
        <v>26.29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15">
      <c r="A29" s="37"/>
      <c r="C29" s="44"/>
      <c r="D29" s="44">
        <v>26.76</v>
      </c>
      <c r="E29" s="44">
        <v>25.1</v>
      </c>
      <c r="F29" s="70">
        <v>25.44</v>
      </c>
      <c r="G29" s="44"/>
      <c r="H29" s="44">
        <v>25.11</v>
      </c>
      <c r="I29" s="44"/>
      <c r="J29" s="44">
        <v>25</v>
      </c>
      <c r="K29" s="44">
        <v>25.77</v>
      </c>
      <c r="L29" s="44"/>
      <c r="M29" s="44"/>
      <c r="N29" s="44"/>
      <c r="O29" s="44"/>
      <c r="P29" s="44"/>
      <c r="Q29" s="44"/>
      <c r="R29" s="44">
        <v>25.32</v>
      </c>
      <c r="S29" s="44"/>
      <c r="T29" s="44"/>
      <c r="U29" s="44"/>
      <c r="V29" s="44"/>
      <c r="W29" s="44"/>
    </row>
    <row r="30" spans="1:23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>
        <v>24.42</v>
      </c>
      <c r="R30" s="44"/>
      <c r="S30" s="44"/>
      <c r="T30" s="44">
        <v>23.67</v>
      </c>
      <c r="U30" s="44"/>
      <c r="V30" s="44"/>
      <c r="W30" s="44"/>
    </row>
    <row r="31" spans="1:23" ht="15">
      <c r="A31" s="44"/>
      <c r="B31" s="44"/>
      <c r="C31" s="44"/>
      <c r="D31" s="37"/>
      <c r="E31" s="44"/>
      <c r="F31" s="44"/>
      <c r="G31" s="44">
        <v>23.89</v>
      </c>
      <c r="H31" s="37"/>
      <c r="I31" s="44"/>
      <c r="J31" s="44"/>
      <c r="K31" s="44"/>
      <c r="L31" s="44"/>
      <c r="M31" s="44"/>
      <c r="N31" s="44"/>
      <c r="O31" s="44"/>
      <c r="P31" s="44">
        <v>21</v>
      </c>
      <c r="Q31" s="44"/>
      <c r="R31" s="44"/>
      <c r="S31" s="44">
        <v>22.33</v>
      </c>
      <c r="T31" s="44"/>
      <c r="U31" s="44"/>
      <c r="V31" s="44"/>
      <c r="W31" s="44"/>
    </row>
    <row r="32" spans="1:23" ht="15">
      <c r="A32" s="44"/>
      <c r="B32" s="44"/>
      <c r="D32" s="44"/>
      <c r="E32" s="44"/>
      <c r="F32" s="44"/>
      <c r="G32" s="44"/>
      <c r="H32" s="44"/>
      <c r="I32" s="44"/>
      <c r="J32" s="44"/>
      <c r="K32" s="44"/>
      <c r="L32" s="44"/>
      <c r="M32" s="44">
        <v>19.67</v>
      </c>
      <c r="N32" s="44"/>
      <c r="O32" s="44"/>
      <c r="P32" s="44"/>
      <c r="Q32" s="44"/>
      <c r="R32" s="44"/>
      <c r="S32" s="44"/>
      <c r="U32" s="44">
        <v>18.12</v>
      </c>
      <c r="V32" s="44"/>
      <c r="W32" s="44"/>
    </row>
    <row r="33" spans="1:23" ht="15">
      <c r="A33" s="44"/>
      <c r="C33" s="44"/>
      <c r="D33" s="44"/>
      <c r="E33" s="44"/>
      <c r="F33" s="44"/>
      <c r="G33" s="44"/>
      <c r="H33" s="70">
        <v>22.56</v>
      </c>
      <c r="I33" s="44"/>
      <c r="J33" s="44"/>
      <c r="K33" s="44"/>
      <c r="L33" s="70">
        <v>17.25</v>
      </c>
      <c r="M33" s="44">
        <v>17.96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5">
      <c r="A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ht="15">
      <c r="A35" s="44"/>
      <c r="B35" s="44"/>
      <c r="D35" s="44"/>
      <c r="E35" s="44"/>
      <c r="F35" s="44">
        <v>21.41</v>
      </c>
      <c r="G35" s="44"/>
      <c r="H35" s="44"/>
      <c r="I35" s="44"/>
      <c r="J35" s="44">
        <v>21.06</v>
      </c>
      <c r="K35" s="44"/>
      <c r="L35" s="44"/>
      <c r="M35" s="44"/>
      <c r="N35" s="44"/>
      <c r="O35" s="44"/>
      <c r="P35" s="37"/>
      <c r="Q35" s="44"/>
      <c r="R35" s="44"/>
      <c r="S35" s="44"/>
      <c r="T35" s="44"/>
      <c r="U35" s="44"/>
      <c r="V35" s="44"/>
      <c r="W35" s="37"/>
    </row>
    <row r="36" spans="1:23" ht="15">
      <c r="A36" s="44"/>
      <c r="B36" s="44"/>
      <c r="C36" s="44"/>
      <c r="D36" s="44"/>
      <c r="E36" s="44"/>
      <c r="F36" s="44"/>
      <c r="G36" s="44">
        <v>17.85</v>
      </c>
      <c r="H36" s="44">
        <v>19.26</v>
      </c>
      <c r="I36" s="44"/>
      <c r="J36" s="44">
        <v>19.92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15">
      <c r="A37" s="44"/>
      <c r="C37" s="44"/>
      <c r="D37" s="44">
        <v>18.28</v>
      </c>
      <c r="E37" s="44"/>
      <c r="F37" s="37"/>
      <c r="G37" s="70">
        <v>16.09</v>
      </c>
      <c r="H37" s="44">
        <v>18.57</v>
      </c>
      <c r="I37" s="44"/>
      <c r="J37" s="37"/>
      <c r="K37" s="37"/>
      <c r="L37" s="37"/>
      <c r="M37" s="44"/>
      <c r="N37" s="44"/>
      <c r="O37" s="44"/>
      <c r="P37" s="37"/>
      <c r="Q37" s="37"/>
      <c r="R37" s="44"/>
      <c r="S37" s="37"/>
      <c r="T37" s="44"/>
      <c r="U37" s="44"/>
      <c r="V37" s="37"/>
      <c r="W37" s="37"/>
    </row>
    <row r="38" spans="1:23" ht="15">
      <c r="A38" s="44"/>
      <c r="B38" s="44"/>
      <c r="D38" s="44"/>
      <c r="E38" s="44"/>
      <c r="G38" s="44">
        <v>14.22</v>
      </c>
      <c r="H38" s="44">
        <v>16.56</v>
      </c>
      <c r="I38" s="44"/>
      <c r="J38" s="44"/>
      <c r="K38" s="37"/>
      <c r="L38" s="37"/>
      <c r="M38" s="44">
        <v>12.59</v>
      </c>
      <c r="N38" s="44">
        <v>13.19</v>
      </c>
      <c r="O38" s="44"/>
      <c r="P38" s="44"/>
      <c r="Q38" s="37"/>
      <c r="R38" s="44"/>
      <c r="S38" s="44"/>
      <c r="T38" s="44"/>
      <c r="U38" s="44"/>
      <c r="V38" s="37"/>
      <c r="W38" s="44"/>
    </row>
    <row r="39" spans="1:23" ht="15">
      <c r="A39" s="44"/>
      <c r="B39" s="37"/>
      <c r="D39" s="44"/>
      <c r="E39" s="37">
        <v>11.57</v>
      </c>
      <c r="F39" s="44">
        <v>15.85</v>
      </c>
      <c r="G39" s="44">
        <v>11.38</v>
      </c>
      <c r="H39" s="44">
        <v>16.16</v>
      </c>
      <c r="I39" s="44"/>
      <c r="J39" s="44">
        <v>12.35</v>
      </c>
      <c r="K39" s="37">
        <v>12.86</v>
      </c>
      <c r="L39" s="37"/>
      <c r="M39" s="37"/>
      <c r="N39" s="44">
        <v>12.76</v>
      </c>
      <c r="O39" s="44"/>
      <c r="P39" s="44">
        <v>11.64</v>
      </c>
      <c r="Q39" s="44"/>
      <c r="R39" s="44"/>
      <c r="S39" s="44"/>
      <c r="T39" s="44"/>
      <c r="U39" s="44"/>
      <c r="V39" s="44"/>
      <c r="W39" s="44"/>
    </row>
    <row r="40" spans="1:23" ht="15">
      <c r="A40" s="44"/>
      <c r="B40" s="44"/>
      <c r="C40" s="44"/>
      <c r="D40" s="44"/>
      <c r="E40" s="71">
        <v>10.01</v>
      </c>
      <c r="F40" s="44"/>
      <c r="G40" s="44">
        <v>10.93</v>
      </c>
      <c r="H40" s="44">
        <v>14.5</v>
      </c>
      <c r="I40" s="44"/>
      <c r="J40" s="44">
        <v>7.67</v>
      </c>
      <c r="K40" s="44"/>
      <c r="L40" s="37"/>
      <c r="M40" s="44">
        <v>5.79</v>
      </c>
      <c r="N40" s="44">
        <v>10.8</v>
      </c>
      <c r="O40" s="44"/>
      <c r="P40" s="44">
        <v>4.4</v>
      </c>
      <c r="Q40" s="70">
        <v>9.75</v>
      </c>
      <c r="R40" s="44"/>
      <c r="S40" s="44">
        <v>6.93</v>
      </c>
      <c r="T40" s="44"/>
      <c r="U40" s="44"/>
      <c r="V40" s="70">
        <v>8.5</v>
      </c>
      <c r="W40" s="44">
        <v>7.94</v>
      </c>
    </row>
    <row r="41" spans="1:23" ht="15">
      <c r="A41" s="44"/>
      <c r="B41" s="44"/>
      <c r="C41" s="44"/>
      <c r="D41" s="44"/>
      <c r="E41" s="44">
        <v>5.51</v>
      </c>
      <c r="F41" s="44"/>
      <c r="H41" s="44">
        <v>13.99</v>
      </c>
      <c r="I41" s="44"/>
      <c r="J41" s="44">
        <v>6.04</v>
      </c>
      <c r="K41" s="44"/>
      <c r="L41" s="44"/>
      <c r="M41" s="44"/>
      <c r="N41" s="44">
        <v>6.3</v>
      </c>
      <c r="O41" s="44"/>
      <c r="P41" s="44"/>
      <c r="Q41" s="44"/>
      <c r="R41" s="44">
        <v>6.93</v>
      </c>
      <c r="S41" s="44"/>
      <c r="T41" s="44"/>
      <c r="U41" s="44"/>
      <c r="V41" s="44"/>
      <c r="W41" s="44"/>
    </row>
    <row r="42" spans="1:23" ht="15">
      <c r="A42" s="44"/>
      <c r="B42" s="44"/>
      <c r="C42" s="44"/>
      <c r="D42" s="44"/>
      <c r="E42" s="44">
        <v>5.11</v>
      </c>
      <c r="F42" s="44">
        <v>1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ht="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 s="29" customFormat="1" ht="15">
      <c r="A45" s="61">
        <f aca="true" t="shared" si="0" ref="A45:W45">SUM(A2:A44)</f>
        <v>538.204</v>
      </c>
      <c r="B45" s="61">
        <f t="shared" si="0"/>
        <v>450.39</v>
      </c>
      <c r="C45" s="61">
        <f t="shared" si="0"/>
        <v>383.57000000000005</v>
      </c>
      <c r="D45" s="61">
        <f>SUM(D2:D44)</f>
        <v>290.68899999999996</v>
      </c>
      <c r="E45" s="61">
        <f t="shared" si="0"/>
        <v>180.15999999999997</v>
      </c>
      <c r="F45" s="61">
        <f>SUM(F2:F44)</f>
        <v>179.11999999999998</v>
      </c>
      <c r="G45" s="61">
        <f>SUM(G2:G44)</f>
        <v>169.14000000000001</v>
      </c>
      <c r="H45" s="61">
        <f t="shared" si="0"/>
        <v>146.71</v>
      </c>
      <c r="I45" s="61">
        <f t="shared" si="0"/>
        <v>138.00300000000001</v>
      </c>
      <c r="J45" s="61">
        <f>SUM(J2:J44)</f>
        <v>92.04</v>
      </c>
      <c r="K45" s="61">
        <f>SUM(K2:K44)</f>
        <v>86.3</v>
      </c>
      <c r="L45" s="61">
        <f>SUM(L2:L44)</f>
        <v>60.92</v>
      </c>
      <c r="M45" s="61">
        <f>SUM(M2:M44)</f>
        <v>56.01</v>
      </c>
      <c r="N45" s="61">
        <f t="shared" si="0"/>
        <v>43.05</v>
      </c>
      <c r="O45" s="61">
        <f>SUM(O2:O44)</f>
        <v>42.33</v>
      </c>
      <c r="P45" s="61">
        <f>SUM(P2:P44)</f>
        <v>37.04</v>
      </c>
      <c r="Q45" s="61">
        <f>SUM(Q2:Q44)</f>
        <v>34.17</v>
      </c>
      <c r="R45" s="61">
        <f t="shared" si="0"/>
        <v>32.25</v>
      </c>
      <c r="S45" s="61">
        <f>SUM(S2:S44)</f>
        <v>29.259999999999998</v>
      </c>
      <c r="T45" s="61">
        <f t="shared" si="0"/>
        <v>23.67</v>
      </c>
      <c r="U45" s="61">
        <f t="shared" si="0"/>
        <v>18.12</v>
      </c>
      <c r="V45" s="61">
        <f>SUM(V2:V44)</f>
        <v>8.5</v>
      </c>
      <c r="W45" s="61">
        <f t="shared" si="0"/>
        <v>7.94</v>
      </c>
    </row>
    <row r="46" spans="1:23" ht="15" hidden="1">
      <c r="A46" s="62" t="e">
        <f>VLOOKUP(A1,'[1]Challenge'!$A$4:$AE$68,30,0)</f>
        <v>#N/A</v>
      </c>
      <c r="B46" s="62" t="e">
        <f>VLOOKUP(B1,'[1]Challenge'!$A$4:$AE$68,30,0)</f>
        <v>#N/A</v>
      </c>
      <c r="C46" s="62" t="e">
        <f>VLOOKUP(C1,'[1]Challenge'!$A$4:$AE$68,30,0)</f>
        <v>#REF!</v>
      </c>
      <c r="D46" s="62" t="e">
        <f>VLOOKUP(D1,'[1]Challenge'!$A$4:$AE$68,30,0)</f>
        <v>#N/A</v>
      </c>
      <c r="E46" s="62" t="e">
        <f>VLOOKUP(E1,'[1]Challenge'!$A$4:$AE$68,30,0)</f>
        <v>#REF!</v>
      </c>
      <c r="F46" s="62" t="e">
        <f>VLOOKUP(F1,'[1]Challenge'!$A$4:$AE$68,30,0)</f>
        <v>#N/A</v>
      </c>
      <c r="G46" s="62" t="e">
        <f>VLOOKUP(G1,'[1]Challenge'!$A$4:$AE$68,30,0)</f>
        <v>#N/A</v>
      </c>
      <c r="H46" s="62" t="e">
        <f>VLOOKUP(H1,'[1]Challenge'!$A$4:$AE$68,30,0)</f>
        <v>#N/A</v>
      </c>
      <c r="I46" s="62" t="e">
        <f>VLOOKUP(I1,'[1]Challenge'!$A$4:$AE$68,30,0)</f>
        <v>#N/A</v>
      </c>
      <c r="J46" s="62" t="e">
        <f>VLOOKUP(J1,'[1]Challenge'!$A$4:$AE$68,30,0)</f>
        <v>#N/A</v>
      </c>
      <c r="K46" s="62" t="e">
        <f>VLOOKUP(K1,'[1]Challenge'!$A$4:$AE$68,30,0)</f>
        <v>#N/A</v>
      </c>
      <c r="L46" s="62" t="e">
        <f>VLOOKUP(L1,'[1]Challenge'!$A$4:$AE$68,30,0)</f>
        <v>#N/A</v>
      </c>
      <c r="M46" s="62" t="e">
        <f>VLOOKUP(M1,'[1]Challenge'!$A$4:$AE$68,30,0)</f>
        <v>#N/A</v>
      </c>
      <c r="N46" s="62" t="e">
        <f>VLOOKUP(N1,'[1]Challenge'!$A$4:$AE$68,30,0)</f>
        <v>#N/A</v>
      </c>
      <c r="O46" s="62" t="e">
        <f>VLOOKUP(O1,'[1]Challenge'!$A$4:$AE$68,30,0)</f>
        <v>#N/A</v>
      </c>
      <c r="P46" s="62" t="e">
        <f>VLOOKUP(P1,'[1]Challenge'!$A$4:$AE$68,30,0)</f>
        <v>#N/A</v>
      </c>
      <c r="Q46" s="62" t="e">
        <f>VLOOKUP(Q1,'[1]Challenge'!$A$4:$AE$68,30,0)</f>
        <v>#N/A</v>
      </c>
      <c r="R46" s="62" t="e">
        <f>VLOOKUP(R1,'[1]Challenge'!$A$4:$AE$68,30,0)</f>
        <v>#N/A</v>
      </c>
      <c r="S46" s="62" t="e">
        <f>VLOOKUP(S1,'[1]Challenge'!$A$4:$AE$68,30,0)</f>
        <v>#N/A</v>
      </c>
      <c r="T46" s="62" t="e">
        <f>VLOOKUP(T1,'[1]Challenge'!$A$4:$AE$68,30,0)</f>
        <v>#REF!</v>
      </c>
      <c r="U46" s="62" t="e">
        <f>VLOOKUP(U1,'[1]Challenge'!$A$4:$AE$68,30,0)</f>
        <v>#N/A</v>
      </c>
      <c r="V46" s="62" t="e">
        <f>VLOOKUP(V1,'[1]Challenge'!$A$4:$AE$68,30,0)</f>
        <v>#N/A</v>
      </c>
      <c r="W46" s="62" t="e">
        <f>VLOOKUP(W1,'[1]Challenge'!$A$4:$AE$68,30,0)</f>
        <v>#N/A</v>
      </c>
    </row>
    <row r="47" spans="1:23" ht="15" hidden="1">
      <c r="A47" s="62" t="e">
        <f aca="true" t="shared" si="1" ref="A47:W47">ROUND(A45,1)=ROUND(A46,1)</f>
        <v>#N/A</v>
      </c>
      <c r="B47" s="62" t="e">
        <f t="shared" si="1"/>
        <v>#N/A</v>
      </c>
      <c r="C47" s="62" t="e">
        <f t="shared" si="1"/>
        <v>#REF!</v>
      </c>
      <c r="D47" s="62" t="e">
        <f>ROUND(D45,1)=ROUND(D46,1)</f>
        <v>#N/A</v>
      </c>
      <c r="E47" s="62" t="e">
        <f t="shared" si="1"/>
        <v>#REF!</v>
      </c>
      <c r="F47" s="62" t="e">
        <f>ROUND(F45,1)=ROUND(F46,1)</f>
        <v>#N/A</v>
      </c>
      <c r="G47" s="62" t="e">
        <f>ROUND(G45,1)=ROUND(G46,1)</f>
        <v>#N/A</v>
      </c>
      <c r="H47" s="62" t="e">
        <f t="shared" si="1"/>
        <v>#N/A</v>
      </c>
      <c r="I47" s="62" t="e">
        <f t="shared" si="1"/>
        <v>#N/A</v>
      </c>
      <c r="J47" s="62" t="e">
        <f>ROUND(J45,1)=ROUND(J46,1)</f>
        <v>#N/A</v>
      </c>
      <c r="K47" s="62" t="e">
        <f>ROUND(K45,1)=ROUND(K46,1)</f>
        <v>#N/A</v>
      </c>
      <c r="L47" s="62" t="e">
        <f>ROUND(L45,1)=ROUND(L46,1)</f>
        <v>#N/A</v>
      </c>
      <c r="M47" s="62" t="e">
        <f>ROUND(M45,1)=ROUND(M46,1)</f>
        <v>#N/A</v>
      </c>
      <c r="N47" s="62" t="e">
        <f t="shared" si="1"/>
        <v>#N/A</v>
      </c>
      <c r="O47" s="62" t="e">
        <f>ROUND(O45,1)=ROUND(O46,1)</f>
        <v>#N/A</v>
      </c>
      <c r="P47" s="62" t="e">
        <f>ROUND(P45,1)=ROUND(P46,1)</f>
        <v>#N/A</v>
      </c>
      <c r="Q47" s="62" t="e">
        <f>ROUND(Q45,1)=ROUND(Q46,1)</f>
        <v>#N/A</v>
      </c>
      <c r="R47" s="62" t="e">
        <f t="shared" si="1"/>
        <v>#N/A</v>
      </c>
      <c r="S47" s="62" t="e">
        <f>ROUND(S45,1)=ROUND(S46,1)</f>
        <v>#N/A</v>
      </c>
      <c r="T47" s="62" t="e">
        <f t="shared" si="1"/>
        <v>#REF!</v>
      </c>
      <c r="U47" s="62" t="e">
        <f t="shared" si="1"/>
        <v>#N/A</v>
      </c>
      <c r="V47" s="62" t="e">
        <f>ROUND(V45,1)=ROUND(V46,1)</f>
        <v>#N/A</v>
      </c>
      <c r="W47" s="62" t="e">
        <f t="shared" si="1"/>
        <v>#N/A</v>
      </c>
    </row>
    <row r="48" spans="1:23" ht="1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23" ht="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1:23" ht="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1:23" ht="1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1:23" ht="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:23" ht="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3" ht="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3" s="29" customFormat="1" ht="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</row>
    <row r="57" spans="1:23" ht="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ht="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3" ht="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ht="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3" ht="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:23" ht="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1:23" ht="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ht="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ht="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:23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:23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1:23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1:23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spans="1:23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1:23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1:23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1:23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1:23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1:23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</row>
    <row r="81" spans="1:23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</row>
    <row r="82" spans="1:23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</row>
    <row r="83" spans="1:23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:23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ht="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:23" ht="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:23" ht="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1:23" ht="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:23" ht="1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1:23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:23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:23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:23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:23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:23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:23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:23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:23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:23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:23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23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23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:23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:23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:23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:23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:23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74"/>
  <sheetViews>
    <sheetView zoomScalePageLayoutView="0" workbookViewId="0" topLeftCell="D1">
      <selection activeCell="R7" sqref="R7"/>
    </sheetView>
  </sheetViews>
  <sheetFormatPr defaultColWidth="11.421875" defaultRowHeight="12.75"/>
  <cols>
    <col min="1" max="1" width="9.57421875" style="26" bestFit="1" customWidth="1"/>
    <col min="2" max="4" width="8.28125" style="26" bestFit="1" customWidth="1"/>
    <col min="5" max="5" width="8.57421875" style="26" bestFit="1" customWidth="1"/>
    <col min="6" max="6" width="8.28125" style="26" bestFit="1" customWidth="1"/>
    <col min="7" max="7" width="9.140625" style="26" customWidth="1"/>
    <col min="8" max="8" width="8.28125" style="26" bestFit="1" customWidth="1"/>
    <col min="9" max="9" width="9.8515625" style="26" customWidth="1"/>
    <col min="10" max="11" width="9.140625" style="26" customWidth="1"/>
    <col min="12" max="14" width="8.28125" style="26" bestFit="1" customWidth="1"/>
    <col min="15" max="15" width="9.7109375" style="26" customWidth="1"/>
    <col min="16" max="16" width="9.57421875" style="26" customWidth="1"/>
    <col min="17" max="17" width="9.8515625" style="27" customWidth="1"/>
    <col min="18" max="20" width="8.28125" style="26" bestFit="1" customWidth="1"/>
    <col min="21" max="21" width="8.421875" style="26" bestFit="1" customWidth="1"/>
    <col min="22" max="22" width="8.28125" style="26" bestFit="1" customWidth="1"/>
    <col min="23" max="23" width="8.57421875" style="26" customWidth="1"/>
    <col min="24" max="24" width="8.28125" style="27" bestFit="1" customWidth="1"/>
    <col min="25" max="25" width="9.8515625" style="27" customWidth="1"/>
    <col min="26" max="26" width="7.00390625" style="26" bestFit="1" customWidth="1"/>
    <col min="27" max="28" width="9.8515625" style="27" customWidth="1"/>
    <col min="29" max="30" width="8.57421875" style="26" customWidth="1"/>
    <col min="31" max="31" width="7.57421875" style="26" bestFit="1" customWidth="1"/>
    <col min="32" max="32" width="9.7109375" style="26" customWidth="1"/>
    <col min="33" max="33" width="8.421875" style="26" bestFit="1" customWidth="1"/>
    <col min="34" max="34" width="9.8515625" style="27" bestFit="1" customWidth="1"/>
    <col min="35" max="35" width="7.57421875" style="26" bestFit="1" customWidth="1"/>
    <col min="36" max="40" width="11.57421875" style="0" customWidth="1"/>
    <col min="41" max="16384" width="11.421875" style="27" customWidth="1"/>
  </cols>
  <sheetData>
    <row r="1" spans="1:35" s="23" customFormat="1" ht="64.5" customHeight="1">
      <c r="A1" s="23" t="s">
        <v>62</v>
      </c>
      <c r="B1" s="23" t="s">
        <v>10</v>
      </c>
      <c r="C1" s="23" t="s">
        <v>26</v>
      </c>
      <c r="D1" s="23" t="s">
        <v>32</v>
      </c>
      <c r="E1" s="23" t="s">
        <v>135</v>
      </c>
      <c r="F1" s="23" t="s">
        <v>243</v>
      </c>
      <c r="G1" s="23" t="s">
        <v>35</v>
      </c>
      <c r="H1" s="23" t="s">
        <v>27</v>
      </c>
      <c r="I1" s="23" t="s">
        <v>15</v>
      </c>
      <c r="J1" s="23" t="s">
        <v>244</v>
      </c>
      <c r="K1" s="23" t="s">
        <v>45</v>
      </c>
      <c r="L1" s="23" t="s">
        <v>175</v>
      </c>
      <c r="M1" s="23" t="s">
        <v>177</v>
      </c>
      <c r="N1" s="23" t="s">
        <v>137</v>
      </c>
      <c r="O1" s="23" t="s">
        <v>136</v>
      </c>
      <c r="P1" s="23" t="s">
        <v>138</v>
      </c>
      <c r="Q1" s="23" t="s">
        <v>530</v>
      </c>
      <c r="R1" s="23" t="s">
        <v>443</v>
      </c>
      <c r="S1" s="23" t="s">
        <v>139</v>
      </c>
      <c r="T1" s="23" t="s">
        <v>55</v>
      </c>
      <c r="U1" s="23" t="s">
        <v>396</v>
      </c>
      <c r="V1" s="23" t="s">
        <v>42</v>
      </c>
      <c r="W1" s="23" t="s">
        <v>176</v>
      </c>
      <c r="X1" s="23" t="s">
        <v>77</v>
      </c>
      <c r="Y1" s="23" t="s">
        <v>527</v>
      </c>
      <c r="Z1" s="23" t="s">
        <v>141</v>
      </c>
      <c r="AA1" s="23" t="s">
        <v>536</v>
      </c>
      <c r="AB1" s="23" t="s">
        <v>28</v>
      </c>
      <c r="AC1" s="23" t="s">
        <v>25</v>
      </c>
      <c r="AD1" s="23" t="s">
        <v>142</v>
      </c>
      <c r="AE1" s="23" t="s">
        <v>242</v>
      </c>
      <c r="AF1" s="23" t="s">
        <v>20</v>
      </c>
      <c r="AG1" s="23" t="s">
        <v>140</v>
      </c>
      <c r="AH1" s="23" t="s">
        <v>81</v>
      </c>
      <c r="AI1" s="23" t="s">
        <v>14</v>
      </c>
    </row>
    <row r="2" spans="1:41" ht="15">
      <c r="A2" s="44"/>
      <c r="B2" s="60"/>
      <c r="C2" s="44"/>
      <c r="D2" s="44"/>
      <c r="E2" s="44"/>
      <c r="F2" s="44"/>
      <c r="G2" s="44"/>
      <c r="H2" s="44"/>
      <c r="I2" s="44"/>
      <c r="J2" s="60"/>
      <c r="K2" s="60"/>
      <c r="L2" s="44"/>
      <c r="M2" s="60"/>
      <c r="N2" s="60"/>
      <c r="O2" s="44"/>
      <c r="P2" s="60"/>
      <c r="Q2" s="46"/>
      <c r="R2" s="60"/>
      <c r="S2" s="60"/>
      <c r="T2" s="60"/>
      <c r="U2" s="60"/>
      <c r="V2" s="60"/>
      <c r="W2" s="60"/>
      <c r="X2" s="60"/>
      <c r="Y2" s="46"/>
      <c r="Z2" s="60"/>
      <c r="AA2" s="46"/>
      <c r="AB2" s="46"/>
      <c r="AC2" s="60"/>
      <c r="AD2" s="60"/>
      <c r="AE2" s="44"/>
      <c r="AF2" s="60"/>
      <c r="AG2" s="60"/>
      <c r="AH2" s="60"/>
      <c r="AI2" s="44"/>
      <c r="AO2" s="46"/>
    </row>
    <row r="3" spans="1:41" ht="15">
      <c r="A3" s="44">
        <v>118.92</v>
      </c>
      <c r="B3" s="44">
        <v>114.38</v>
      </c>
      <c r="C3" s="44">
        <v>112.06</v>
      </c>
      <c r="D3" s="44"/>
      <c r="E3" s="44"/>
      <c r="F3" s="44"/>
      <c r="G3" s="44"/>
      <c r="H3" s="44"/>
      <c r="I3" s="44"/>
      <c r="J3" s="60"/>
      <c r="K3" s="60"/>
      <c r="L3" s="44"/>
      <c r="M3" s="60"/>
      <c r="N3" s="60"/>
      <c r="O3" s="44"/>
      <c r="P3" s="60"/>
      <c r="Q3" s="46"/>
      <c r="R3" s="60"/>
      <c r="S3" s="60"/>
      <c r="T3" s="60"/>
      <c r="U3" s="60"/>
      <c r="V3" s="60"/>
      <c r="W3" s="60"/>
      <c r="X3" s="60"/>
      <c r="Y3" s="46"/>
      <c r="Z3" s="60"/>
      <c r="AA3" s="46"/>
      <c r="AB3" s="46"/>
      <c r="AC3" s="60"/>
      <c r="AD3" s="60"/>
      <c r="AE3" s="44"/>
      <c r="AF3" s="60"/>
      <c r="AG3" s="60"/>
      <c r="AH3" s="60"/>
      <c r="AI3" s="44"/>
      <c r="AO3" s="46"/>
    </row>
    <row r="4" spans="1:41" ht="15">
      <c r="A4" s="37">
        <v>102.56</v>
      </c>
      <c r="B4" s="44">
        <v>103.52</v>
      </c>
      <c r="C4" s="37"/>
      <c r="D4" s="44"/>
      <c r="E4" s="44"/>
      <c r="F4" s="44"/>
      <c r="G4" s="44"/>
      <c r="H4" s="44"/>
      <c r="I4" s="44"/>
      <c r="J4" s="60"/>
      <c r="K4" s="60"/>
      <c r="L4" s="44"/>
      <c r="M4" s="60"/>
      <c r="N4" s="60"/>
      <c r="O4" s="44"/>
      <c r="P4" s="60"/>
      <c r="Q4" s="46"/>
      <c r="R4" s="60"/>
      <c r="S4" s="60"/>
      <c r="T4" s="60"/>
      <c r="U4" s="60"/>
      <c r="V4" s="60"/>
      <c r="W4" s="60"/>
      <c r="X4" s="60"/>
      <c r="Y4" s="46"/>
      <c r="Z4" s="60"/>
      <c r="AA4" s="46"/>
      <c r="AB4" s="46"/>
      <c r="AC4" s="60"/>
      <c r="AD4" s="60"/>
      <c r="AE4" s="44"/>
      <c r="AF4" s="60"/>
      <c r="AG4" s="60"/>
      <c r="AH4" s="60"/>
      <c r="AI4" s="44"/>
      <c r="AO4" s="46"/>
    </row>
    <row r="5" spans="1:41" ht="15">
      <c r="A5" s="37">
        <v>102.32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6"/>
      <c r="R5" s="44"/>
      <c r="S5" s="44"/>
      <c r="T5" s="44"/>
      <c r="U5" s="44"/>
      <c r="V5" s="44"/>
      <c r="W5" s="44"/>
      <c r="X5" s="46"/>
      <c r="Y5" s="46"/>
      <c r="Z5" s="44"/>
      <c r="AA5" s="46"/>
      <c r="AB5" s="46"/>
      <c r="AC5" s="44"/>
      <c r="AD5" s="44"/>
      <c r="AE5" s="44"/>
      <c r="AF5" s="44"/>
      <c r="AG5" s="44"/>
      <c r="AH5" s="44"/>
      <c r="AI5" s="44"/>
      <c r="AO5" s="46"/>
    </row>
    <row r="6" spans="1:41" ht="15">
      <c r="A6" s="37">
        <v>100.77</v>
      </c>
      <c r="B6" s="44">
        <v>100.12</v>
      </c>
      <c r="C6" s="44"/>
      <c r="D6" s="44"/>
      <c r="E6" s="44"/>
      <c r="F6" s="44"/>
      <c r="G6" s="44">
        <v>100.64</v>
      </c>
      <c r="H6" s="44"/>
      <c r="I6" s="44"/>
      <c r="J6" s="44"/>
      <c r="K6" s="44"/>
      <c r="L6" s="44"/>
      <c r="M6" s="44"/>
      <c r="N6" s="44"/>
      <c r="O6" s="44"/>
      <c r="P6" s="44"/>
      <c r="Q6" s="46"/>
      <c r="R6" s="44"/>
      <c r="S6" s="44"/>
      <c r="T6" s="44"/>
      <c r="U6" s="44"/>
      <c r="V6" s="44"/>
      <c r="W6" s="44"/>
      <c r="X6" s="46"/>
      <c r="Y6" s="46"/>
      <c r="Z6" s="44"/>
      <c r="AA6" s="46"/>
      <c r="AB6" s="46"/>
      <c r="AC6" s="44"/>
      <c r="AD6" s="44"/>
      <c r="AE6" s="44"/>
      <c r="AF6" s="44"/>
      <c r="AG6" s="44"/>
      <c r="AH6" s="44"/>
      <c r="AI6" s="44"/>
      <c r="AO6" s="46"/>
    </row>
    <row r="7" spans="1:41" ht="15">
      <c r="A7" s="37">
        <v>100.29</v>
      </c>
      <c r="B7" s="44">
        <v>99.15</v>
      </c>
      <c r="C7" s="26">
        <v>99.17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6"/>
      <c r="R7" s="44"/>
      <c r="S7" s="44"/>
      <c r="T7" s="44"/>
      <c r="U7" s="44"/>
      <c r="V7" s="44"/>
      <c r="W7" s="44"/>
      <c r="X7" s="46"/>
      <c r="Y7" s="46"/>
      <c r="Z7" s="44"/>
      <c r="AA7" s="46"/>
      <c r="AB7" s="46"/>
      <c r="AC7" s="44"/>
      <c r="AD7" s="44"/>
      <c r="AE7" s="44"/>
      <c r="AF7" s="44"/>
      <c r="AG7" s="44"/>
      <c r="AH7" s="44"/>
      <c r="AI7" s="44"/>
      <c r="AO7" s="46"/>
    </row>
    <row r="8" spans="1:41" ht="15">
      <c r="A8" s="26">
        <v>98.79</v>
      </c>
      <c r="B8" s="44">
        <v>98.37</v>
      </c>
      <c r="C8" s="44">
        <v>97.33</v>
      </c>
      <c r="D8" s="44">
        <v>97.4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6"/>
      <c r="R8" s="44"/>
      <c r="S8" s="44"/>
      <c r="T8" s="44"/>
      <c r="U8" s="44"/>
      <c r="V8" s="44"/>
      <c r="W8" s="44"/>
      <c r="X8" s="46"/>
      <c r="Y8" s="46"/>
      <c r="Z8" s="44"/>
      <c r="AA8" s="46"/>
      <c r="AB8" s="46"/>
      <c r="AC8" s="44"/>
      <c r="AD8" s="44"/>
      <c r="AE8" s="44"/>
      <c r="AF8" s="44"/>
      <c r="AG8" s="44"/>
      <c r="AH8" s="44"/>
      <c r="AI8" s="44"/>
      <c r="AO8" s="46"/>
    </row>
    <row r="9" spans="1:41" ht="15">
      <c r="A9" s="37">
        <v>98.63</v>
      </c>
      <c r="B9" s="44"/>
      <c r="C9" s="44">
        <v>97.31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6"/>
      <c r="R9" s="44"/>
      <c r="S9" s="44"/>
      <c r="T9" s="44"/>
      <c r="U9" s="44"/>
      <c r="V9" s="44"/>
      <c r="W9" s="44"/>
      <c r="X9" s="46"/>
      <c r="Y9" s="46"/>
      <c r="Z9" s="44"/>
      <c r="AA9" s="46"/>
      <c r="AB9" s="46"/>
      <c r="AC9" s="44"/>
      <c r="AD9" s="44"/>
      <c r="AE9" s="44"/>
      <c r="AF9" s="44"/>
      <c r="AG9" s="44"/>
      <c r="AH9" s="44"/>
      <c r="AI9" s="44"/>
      <c r="AO9" s="46"/>
    </row>
    <row r="10" spans="1:41" ht="15">
      <c r="A10" s="37">
        <v>97.71</v>
      </c>
      <c r="B10" s="44">
        <v>96.04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6"/>
      <c r="R10" s="44"/>
      <c r="S10" s="44"/>
      <c r="T10" s="44"/>
      <c r="U10" s="44"/>
      <c r="V10" s="44"/>
      <c r="W10" s="44"/>
      <c r="X10" s="46"/>
      <c r="Y10" s="46"/>
      <c r="Z10" s="44"/>
      <c r="AA10" s="46"/>
      <c r="AB10" s="46"/>
      <c r="AC10" s="44"/>
      <c r="AD10" s="44"/>
      <c r="AE10" s="44"/>
      <c r="AF10" s="44"/>
      <c r="AG10" s="44"/>
      <c r="AH10" s="44"/>
      <c r="AI10" s="44"/>
      <c r="AO10" s="46"/>
    </row>
    <row r="11" spans="1:41" ht="15">
      <c r="A11" s="27"/>
      <c r="B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6"/>
      <c r="R11" s="44"/>
      <c r="S11" s="44"/>
      <c r="T11" s="44"/>
      <c r="U11" s="44"/>
      <c r="V11" s="44"/>
      <c r="W11" s="44"/>
      <c r="X11" s="46"/>
      <c r="Y11" s="46"/>
      <c r="Z11" s="44"/>
      <c r="AA11" s="46"/>
      <c r="AB11" s="46"/>
      <c r="AC11" s="44"/>
      <c r="AD11" s="46"/>
      <c r="AE11" s="44"/>
      <c r="AF11" s="44"/>
      <c r="AG11" s="44"/>
      <c r="AH11" s="44"/>
      <c r="AI11" s="44"/>
      <c r="AO11" s="46"/>
    </row>
    <row r="12" spans="1:41" ht="15">
      <c r="A12" s="44"/>
      <c r="C12" s="44">
        <v>94.98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6"/>
      <c r="R12" s="44"/>
      <c r="S12" s="44"/>
      <c r="T12" s="44"/>
      <c r="U12" s="44"/>
      <c r="V12" s="44"/>
      <c r="W12" s="44"/>
      <c r="X12" s="46"/>
      <c r="Y12" s="46"/>
      <c r="Z12" s="44"/>
      <c r="AA12" s="46"/>
      <c r="AB12" s="46"/>
      <c r="AC12" s="44"/>
      <c r="AD12" s="46"/>
      <c r="AE12" s="44"/>
      <c r="AF12" s="44"/>
      <c r="AG12" s="44"/>
      <c r="AH12" s="44"/>
      <c r="AI12" s="44"/>
      <c r="AO12" s="46"/>
    </row>
    <row r="13" spans="1:41" ht="15">
      <c r="A13" s="44"/>
      <c r="B13" s="44">
        <v>94.62</v>
      </c>
      <c r="C13" s="44">
        <v>94.7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6"/>
      <c r="R13" s="44"/>
      <c r="S13" s="44"/>
      <c r="T13" s="44"/>
      <c r="U13" s="44"/>
      <c r="V13" s="44"/>
      <c r="W13" s="44"/>
      <c r="X13" s="46"/>
      <c r="Y13" s="46"/>
      <c r="Z13" s="44"/>
      <c r="AA13" s="46"/>
      <c r="AB13" s="46"/>
      <c r="AC13" s="44"/>
      <c r="AD13" s="46"/>
      <c r="AE13" s="44"/>
      <c r="AF13" s="44"/>
      <c r="AG13" s="44"/>
      <c r="AH13" s="44"/>
      <c r="AI13" s="44"/>
      <c r="AO13" s="46"/>
    </row>
    <row r="14" spans="1:41" ht="15">
      <c r="A14" s="44"/>
      <c r="C14" s="44">
        <v>94.39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6"/>
      <c r="R14" s="44"/>
      <c r="S14" s="46"/>
      <c r="T14" s="44"/>
      <c r="U14" s="46"/>
      <c r="V14" s="44"/>
      <c r="W14" s="44"/>
      <c r="X14" s="46"/>
      <c r="Y14" s="46"/>
      <c r="Z14" s="44"/>
      <c r="AA14" s="46"/>
      <c r="AB14" s="46"/>
      <c r="AC14" s="44"/>
      <c r="AD14" s="46"/>
      <c r="AE14" s="44"/>
      <c r="AF14" s="46"/>
      <c r="AG14" s="46"/>
      <c r="AH14" s="44"/>
      <c r="AI14" s="44"/>
      <c r="AO14" s="46"/>
    </row>
    <row r="15" spans="1:41" ht="15">
      <c r="A15" s="44"/>
      <c r="B15" s="44"/>
      <c r="C15" s="44">
        <v>94.32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6"/>
      <c r="R15" s="44"/>
      <c r="S15" s="44"/>
      <c r="T15" s="44"/>
      <c r="U15" s="44"/>
      <c r="V15" s="44"/>
      <c r="W15" s="44"/>
      <c r="X15" s="46"/>
      <c r="Y15" s="46"/>
      <c r="Z15" s="44"/>
      <c r="AA15" s="46"/>
      <c r="AB15" s="46"/>
      <c r="AC15" s="44"/>
      <c r="AD15" s="46"/>
      <c r="AE15" s="44"/>
      <c r="AF15" s="44"/>
      <c r="AG15" s="44"/>
      <c r="AH15" s="44"/>
      <c r="AI15" s="44"/>
      <c r="AO15" s="46"/>
    </row>
    <row r="16" spans="1:41" ht="15">
      <c r="A16" s="44"/>
      <c r="B16" s="44"/>
      <c r="D16" s="44"/>
      <c r="E16" s="44"/>
      <c r="F16" s="44"/>
      <c r="G16" s="37"/>
      <c r="H16" s="37"/>
      <c r="I16" s="44"/>
      <c r="J16" s="44"/>
      <c r="K16" s="44"/>
      <c r="L16" s="44"/>
      <c r="M16" s="44"/>
      <c r="N16" s="44"/>
      <c r="O16" s="44"/>
      <c r="P16" s="44"/>
      <c r="Q16" s="46"/>
      <c r="R16" s="44"/>
      <c r="S16" s="44"/>
      <c r="T16" s="44"/>
      <c r="U16" s="44"/>
      <c r="V16" s="44"/>
      <c r="W16" s="44"/>
      <c r="X16" s="46"/>
      <c r="Y16" s="46"/>
      <c r="Z16" s="44"/>
      <c r="AA16" s="46"/>
      <c r="AB16" s="46"/>
      <c r="AC16" s="44"/>
      <c r="AD16" s="44"/>
      <c r="AE16" s="44"/>
      <c r="AF16" s="44"/>
      <c r="AG16" s="44"/>
      <c r="AH16" s="44"/>
      <c r="AI16" s="44"/>
      <c r="AO16" s="46"/>
    </row>
    <row r="17" spans="1:41" ht="15">
      <c r="A17" s="44"/>
      <c r="B17" s="44">
        <v>93.373</v>
      </c>
      <c r="C17" s="27"/>
      <c r="D17" s="44">
        <v>92.41</v>
      </c>
      <c r="E17" s="44">
        <v>92.27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>
        <v>88.78</v>
      </c>
      <c r="R17" s="44"/>
      <c r="S17" s="44"/>
      <c r="T17" s="44"/>
      <c r="U17" s="44"/>
      <c r="V17" s="44"/>
      <c r="W17" s="44"/>
      <c r="X17" s="46"/>
      <c r="Y17" s="44"/>
      <c r="Z17" s="44"/>
      <c r="AA17" s="44"/>
      <c r="AB17" s="44"/>
      <c r="AC17" s="44"/>
      <c r="AD17" s="46"/>
      <c r="AE17" s="44"/>
      <c r="AF17" s="44"/>
      <c r="AG17" s="44"/>
      <c r="AH17" s="44"/>
      <c r="AI17" s="44"/>
      <c r="AO17" s="46"/>
    </row>
    <row r="18" spans="1:41" ht="15">
      <c r="A18" s="44"/>
      <c r="B18" s="27"/>
      <c r="D18" s="44">
        <v>92.37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6"/>
      <c r="R18" s="44"/>
      <c r="S18" s="44"/>
      <c r="T18" s="44"/>
      <c r="U18" s="44"/>
      <c r="V18" s="44"/>
      <c r="W18" s="44"/>
      <c r="X18" s="46"/>
      <c r="Y18" s="46"/>
      <c r="Z18" s="44"/>
      <c r="AA18" s="46"/>
      <c r="AB18" s="46"/>
      <c r="AC18" s="44"/>
      <c r="AD18" s="46"/>
      <c r="AE18" s="44"/>
      <c r="AF18" s="44"/>
      <c r="AG18" s="44"/>
      <c r="AH18" s="44"/>
      <c r="AI18" s="44"/>
      <c r="AO18" s="46"/>
    </row>
    <row r="19" spans="1:41" ht="15">
      <c r="A19" s="44"/>
      <c r="B19" s="44"/>
      <c r="C19" s="37"/>
      <c r="D19" s="44"/>
      <c r="E19" s="44"/>
      <c r="F19" s="44">
        <v>88.72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6"/>
      <c r="R19" s="44"/>
      <c r="S19" s="44"/>
      <c r="T19" s="44"/>
      <c r="U19" s="44"/>
      <c r="V19" s="44"/>
      <c r="W19" s="44"/>
      <c r="X19" s="46"/>
      <c r="Y19" s="46"/>
      <c r="Z19" s="44"/>
      <c r="AA19" s="46"/>
      <c r="AB19" s="46"/>
      <c r="AC19" s="44"/>
      <c r="AD19" s="46"/>
      <c r="AE19" s="44"/>
      <c r="AF19" s="44"/>
      <c r="AG19" s="44"/>
      <c r="AH19" s="44"/>
      <c r="AI19" s="44"/>
      <c r="AO19" s="46"/>
    </row>
    <row r="20" spans="1:41" ht="15">
      <c r="A20" s="44"/>
      <c r="B20" s="44"/>
      <c r="C20" s="37"/>
      <c r="D20" s="44">
        <v>85.74</v>
      </c>
      <c r="E20" s="44">
        <v>86.59</v>
      </c>
      <c r="F20" s="70">
        <v>85.91</v>
      </c>
      <c r="G20" s="44"/>
      <c r="H20" s="44"/>
      <c r="I20" s="44"/>
      <c r="J20" s="44">
        <v>86.72</v>
      </c>
      <c r="K20" s="44"/>
      <c r="L20" s="44"/>
      <c r="M20" s="44"/>
      <c r="N20" s="44"/>
      <c r="O20" s="44"/>
      <c r="P20" s="44"/>
      <c r="Q20" s="46"/>
      <c r="R20" s="44"/>
      <c r="S20" s="44"/>
      <c r="T20" s="44"/>
      <c r="U20" s="44"/>
      <c r="V20" s="44"/>
      <c r="W20" s="44"/>
      <c r="X20" s="46"/>
      <c r="Y20" s="46"/>
      <c r="Z20" s="44"/>
      <c r="AA20" s="46"/>
      <c r="AB20" s="46"/>
      <c r="AC20" s="44"/>
      <c r="AD20" s="44"/>
      <c r="AE20" s="44"/>
      <c r="AF20" s="44"/>
      <c r="AG20" s="44"/>
      <c r="AH20" s="44"/>
      <c r="AI20" s="44"/>
      <c r="AO20" s="46"/>
    </row>
    <row r="21" spans="1:41" ht="15">
      <c r="A21" s="44"/>
      <c r="C21" s="44"/>
      <c r="D21" s="70">
        <v>85.21</v>
      </c>
      <c r="E21" s="70">
        <v>85.78</v>
      </c>
      <c r="F21" s="44">
        <v>84.19</v>
      </c>
      <c r="G21" s="44"/>
      <c r="H21" s="37">
        <v>84.58</v>
      </c>
      <c r="I21" s="44"/>
      <c r="J21" s="44"/>
      <c r="K21" s="44"/>
      <c r="L21" s="44"/>
      <c r="M21" s="44"/>
      <c r="N21" s="44"/>
      <c r="O21" s="44">
        <v>85.26</v>
      </c>
      <c r="P21" s="44"/>
      <c r="Q21" s="44"/>
      <c r="R21" s="44">
        <v>85.71</v>
      </c>
      <c r="S21" s="44"/>
      <c r="T21" s="44"/>
      <c r="U21" s="44"/>
      <c r="V21" s="44"/>
      <c r="W21" s="44"/>
      <c r="X21" s="46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O21" s="46"/>
    </row>
    <row r="22" spans="1:41" ht="15">
      <c r="A22" s="44"/>
      <c r="B22" s="44"/>
      <c r="C22" s="44"/>
      <c r="D22" s="44">
        <v>83.98</v>
      </c>
      <c r="E22" s="44">
        <v>85.77</v>
      </c>
      <c r="F22" s="44">
        <v>83.35</v>
      </c>
      <c r="G22" s="44">
        <v>84.99</v>
      </c>
      <c r="H22" s="44">
        <v>83.12</v>
      </c>
      <c r="I22" s="44"/>
      <c r="J22" s="44"/>
      <c r="K22" s="44"/>
      <c r="L22" s="44"/>
      <c r="M22" s="44"/>
      <c r="N22" s="44"/>
      <c r="O22" s="44">
        <v>81.5</v>
      </c>
      <c r="P22" s="44"/>
      <c r="Q22" s="44"/>
      <c r="R22" s="44"/>
      <c r="S22" s="44">
        <v>83.67</v>
      </c>
      <c r="T22" s="44"/>
      <c r="U22" s="44"/>
      <c r="V22" s="44"/>
      <c r="W22" s="44"/>
      <c r="X22" s="46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O22" s="46"/>
    </row>
    <row r="23" spans="1:41" ht="15">
      <c r="A23" s="44"/>
      <c r="B23" s="44"/>
      <c r="C23" s="44"/>
      <c r="D23" s="37">
        <v>82.97</v>
      </c>
      <c r="E23" s="37"/>
      <c r="F23" s="44">
        <v>82.45</v>
      </c>
      <c r="G23" s="44"/>
      <c r="H23" s="44">
        <v>80.73</v>
      </c>
      <c r="I23" s="70">
        <v>81.43</v>
      </c>
      <c r="J23" s="44">
        <v>81.77</v>
      </c>
      <c r="K23" s="44"/>
      <c r="L23" s="44"/>
      <c r="M23" s="44"/>
      <c r="N23" s="44"/>
      <c r="O23" s="44">
        <v>79.83</v>
      </c>
      <c r="P23" s="44"/>
      <c r="Q23" s="46"/>
      <c r="R23" s="44">
        <v>82.13</v>
      </c>
      <c r="S23" s="44"/>
      <c r="T23" s="44"/>
      <c r="U23" s="44"/>
      <c r="V23" s="44"/>
      <c r="W23" s="44"/>
      <c r="X23" s="46"/>
      <c r="Y23" s="46"/>
      <c r="Z23" s="44"/>
      <c r="AA23" s="46"/>
      <c r="AB23" s="46"/>
      <c r="AC23" s="44"/>
      <c r="AD23" s="44"/>
      <c r="AE23" s="44"/>
      <c r="AF23" s="44"/>
      <c r="AG23" s="44"/>
      <c r="AH23" s="44"/>
      <c r="AI23" s="44"/>
      <c r="AO23" s="46"/>
    </row>
    <row r="24" spans="1:41" ht="15">
      <c r="A24" s="44"/>
      <c r="B24" s="44"/>
      <c r="C24" s="44"/>
      <c r="D24" s="37">
        <v>82.61</v>
      </c>
      <c r="E24" s="37">
        <v>80.26</v>
      </c>
      <c r="F24" s="44">
        <v>77.78</v>
      </c>
      <c r="G24" s="44"/>
      <c r="H24" s="44">
        <v>80.43</v>
      </c>
      <c r="I24" s="44">
        <v>78.9</v>
      </c>
      <c r="J24" s="44">
        <v>80.57</v>
      </c>
      <c r="K24" s="44">
        <v>78.33</v>
      </c>
      <c r="L24" s="44">
        <v>80.68</v>
      </c>
      <c r="M24" s="44"/>
      <c r="N24" s="44">
        <v>81.85</v>
      </c>
      <c r="O24" s="44">
        <v>79.31</v>
      </c>
      <c r="P24" s="44"/>
      <c r="Q24" s="70">
        <v>81</v>
      </c>
      <c r="R24" s="44"/>
      <c r="S24" s="44"/>
      <c r="T24" s="44"/>
      <c r="U24" s="44"/>
      <c r="V24" s="44"/>
      <c r="W24" s="44"/>
      <c r="X24" s="46"/>
      <c r="Y24" s="46"/>
      <c r="Z24" s="44"/>
      <c r="AA24" s="46"/>
      <c r="AB24" s="46"/>
      <c r="AC24" s="44"/>
      <c r="AD24" s="44"/>
      <c r="AE24" s="44"/>
      <c r="AF24" s="44"/>
      <c r="AG24" s="44"/>
      <c r="AH24" s="44"/>
      <c r="AI24" s="44"/>
      <c r="AO24" s="46"/>
    </row>
    <row r="25" spans="1:41" ht="15">
      <c r="A25" s="44"/>
      <c r="B25" s="44"/>
      <c r="C25" s="44"/>
      <c r="D25" s="27"/>
      <c r="E25" s="44"/>
      <c r="F25" s="71">
        <v>77.21</v>
      </c>
      <c r="G25" s="44">
        <v>79.14</v>
      </c>
      <c r="H25" s="44"/>
      <c r="I25" s="44">
        <v>78.03</v>
      </c>
      <c r="J25" s="70">
        <v>77.56</v>
      </c>
      <c r="K25" s="70">
        <v>77.82</v>
      </c>
      <c r="L25" s="44"/>
      <c r="M25" s="44"/>
      <c r="N25" s="37">
        <v>81.3</v>
      </c>
      <c r="O25" s="44">
        <v>78.3</v>
      </c>
      <c r="P25" s="44"/>
      <c r="Q25" s="44">
        <v>80.23</v>
      </c>
      <c r="R25" s="44"/>
      <c r="S25" s="44"/>
      <c r="T25" s="70">
        <v>79.26</v>
      </c>
      <c r="U25" s="44"/>
      <c r="V25" s="44"/>
      <c r="W25" s="44"/>
      <c r="X25" s="46"/>
      <c r="Y25" s="46"/>
      <c r="Z25" s="44"/>
      <c r="AA25" s="46"/>
      <c r="AB25" s="46"/>
      <c r="AC25" s="44"/>
      <c r="AD25" s="44"/>
      <c r="AE25" s="44"/>
      <c r="AF25" s="44"/>
      <c r="AG25" s="44"/>
      <c r="AH25" s="44"/>
      <c r="AI25" s="44"/>
      <c r="AO25" s="46"/>
    </row>
    <row r="26" spans="1:41" ht="15">
      <c r="A26" s="44"/>
      <c r="B26" s="44"/>
      <c r="C26" s="44"/>
      <c r="D26" s="44"/>
      <c r="E26" s="44">
        <v>77.9</v>
      </c>
      <c r="F26" s="44">
        <v>76.65</v>
      </c>
      <c r="G26" s="44"/>
      <c r="H26" s="44">
        <v>77.51</v>
      </c>
      <c r="I26" s="44">
        <v>77.6</v>
      </c>
      <c r="J26" s="44">
        <v>76.17</v>
      </c>
      <c r="K26" s="44">
        <v>76.89</v>
      </c>
      <c r="L26" s="44">
        <v>77.24</v>
      </c>
      <c r="M26" s="44"/>
      <c r="N26" s="44"/>
      <c r="O26" s="44"/>
      <c r="P26" s="44"/>
      <c r="Q26" s="46"/>
      <c r="R26" s="44"/>
      <c r="S26" s="44"/>
      <c r="T26" s="44"/>
      <c r="U26" s="44"/>
      <c r="V26" s="44"/>
      <c r="W26" s="44"/>
      <c r="X26" s="46"/>
      <c r="Y26" s="46"/>
      <c r="Z26" s="44"/>
      <c r="AA26" s="46"/>
      <c r="AB26" s="46"/>
      <c r="AC26" s="44"/>
      <c r="AD26" s="44"/>
      <c r="AE26" s="44"/>
      <c r="AF26" s="44"/>
      <c r="AG26" s="44"/>
      <c r="AH26" s="44"/>
      <c r="AI26" s="44"/>
      <c r="AO26" s="46"/>
    </row>
    <row r="27" spans="1:41" ht="15">
      <c r="A27" s="44"/>
      <c r="B27" s="44"/>
      <c r="C27" s="44"/>
      <c r="D27" s="44"/>
      <c r="E27" s="44">
        <v>77.11</v>
      </c>
      <c r="F27" s="44"/>
      <c r="G27" s="44">
        <v>76.12</v>
      </c>
      <c r="H27" s="44"/>
      <c r="I27" s="44">
        <v>76.68</v>
      </c>
      <c r="J27" s="44"/>
      <c r="K27" s="44">
        <v>76.23</v>
      </c>
      <c r="L27" s="44"/>
      <c r="M27" s="44"/>
      <c r="N27" s="44"/>
      <c r="O27" s="44"/>
      <c r="P27" s="44"/>
      <c r="Q27" s="46"/>
      <c r="R27" s="70">
        <v>75.1</v>
      </c>
      <c r="S27" s="44"/>
      <c r="T27" s="44">
        <v>74.587</v>
      </c>
      <c r="U27" s="44"/>
      <c r="V27" s="44"/>
      <c r="W27" s="44"/>
      <c r="X27" s="46"/>
      <c r="Y27" s="46"/>
      <c r="Z27" s="44"/>
      <c r="AA27" s="46"/>
      <c r="AB27" s="46"/>
      <c r="AC27" s="44"/>
      <c r="AD27" s="44"/>
      <c r="AE27" s="44"/>
      <c r="AF27" s="44"/>
      <c r="AG27" s="44"/>
      <c r="AH27" s="44"/>
      <c r="AI27" s="44"/>
      <c r="AO27" s="46"/>
    </row>
    <row r="28" spans="1:41" ht="15">
      <c r="A28" s="44"/>
      <c r="B28" s="44"/>
      <c r="D28" s="44"/>
      <c r="E28" s="44">
        <v>74.02</v>
      </c>
      <c r="F28" s="44"/>
      <c r="G28" s="71">
        <v>73.42</v>
      </c>
      <c r="H28" s="37"/>
      <c r="I28" s="37">
        <v>74.63</v>
      </c>
      <c r="J28" s="44"/>
      <c r="K28" s="44">
        <v>75.7</v>
      </c>
      <c r="L28" s="44"/>
      <c r="M28" s="44">
        <v>74.87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6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O28" s="46"/>
    </row>
    <row r="29" spans="1:41" ht="15">
      <c r="A29" s="44"/>
      <c r="B29" s="44"/>
      <c r="C29" s="44"/>
      <c r="D29" s="44"/>
      <c r="E29" s="37"/>
      <c r="G29" s="44">
        <v>72.21</v>
      </c>
      <c r="H29" s="37"/>
      <c r="I29" s="37">
        <v>74.49</v>
      </c>
      <c r="J29" s="44"/>
      <c r="K29" s="44">
        <v>73.77</v>
      </c>
      <c r="L29" s="44"/>
      <c r="M29" s="44">
        <v>73</v>
      </c>
      <c r="N29" s="44"/>
      <c r="O29" s="37"/>
      <c r="P29" s="44"/>
      <c r="Q29" s="46"/>
      <c r="R29" s="44"/>
      <c r="S29" s="44"/>
      <c r="T29" s="46"/>
      <c r="U29" s="44"/>
      <c r="V29" s="44"/>
      <c r="W29" s="44"/>
      <c r="X29" s="46"/>
      <c r="Y29" s="46"/>
      <c r="Z29" s="44"/>
      <c r="AA29" s="46"/>
      <c r="AB29" s="46"/>
      <c r="AC29" s="44"/>
      <c r="AD29" s="46"/>
      <c r="AE29" s="44"/>
      <c r="AF29" s="44"/>
      <c r="AG29" s="44"/>
      <c r="AH29" s="44"/>
      <c r="AI29" s="44"/>
      <c r="AO29" s="46"/>
    </row>
    <row r="30" spans="1:41" ht="15">
      <c r="A30" s="44"/>
      <c r="B30" s="44"/>
      <c r="C30" s="44"/>
      <c r="E30" s="37"/>
      <c r="F30" s="44"/>
      <c r="G30" s="44">
        <v>72.13</v>
      </c>
      <c r="H30" s="37"/>
      <c r="I30" s="44">
        <v>72.63</v>
      </c>
      <c r="J30" s="44"/>
      <c r="K30" s="44"/>
      <c r="L30" s="44"/>
      <c r="M30" s="44"/>
      <c r="N30" s="44"/>
      <c r="O30" s="62"/>
      <c r="P30" s="44"/>
      <c r="Q30" s="46">
        <v>73.24</v>
      </c>
      <c r="R30" s="44"/>
      <c r="S30" s="44"/>
      <c r="T30" s="44"/>
      <c r="U30" s="44"/>
      <c r="V30" s="44"/>
      <c r="W30" s="44"/>
      <c r="X30" s="46"/>
      <c r="Y30" s="46"/>
      <c r="Z30" s="44"/>
      <c r="AA30" s="46"/>
      <c r="AB30" s="46"/>
      <c r="AC30" s="44"/>
      <c r="AD30" s="44"/>
      <c r="AE30" s="44"/>
      <c r="AF30" s="44"/>
      <c r="AG30" s="44"/>
      <c r="AH30" s="44"/>
      <c r="AI30" s="44"/>
      <c r="AO30" s="46"/>
    </row>
    <row r="31" spans="1:41" ht="15">
      <c r="A31" s="44"/>
      <c r="B31" s="44"/>
      <c r="C31" s="44"/>
      <c r="D31" s="44"/>
      <c r="E31" s="27"/>
      <c r="G31" s="70">
        <v>71.54</v>
      </c>
      <c r="H31" s="44">
        <v>71.727</v>
      </c>
      <c r="I31" s="44"/>
      <c r="J31" s="44"/>
      <c r="L31" s="44">
        <v>70.13</v>
      </c>
      <c r="M31" s="44">
        <v>69.8</v>
      </c>
      <c r="N31" s="44">
        <v>70.85</v>
      </c>
      <c r="O31" s="62"/>
      <c r="P31" s="44"/>
      <c r="Q31" s="46"/>
      <c r="R31" s="44"/>
      <c r="S31" s="44">
        <v>71.38</v>
      </c>
      <c r="T31" s="44"/>
      <c r="U31" s="44"/>
      <c r="V31" s="44"/>
      <c r="W31" s="44"/>
      <c r="X31" s="46"/>
      <c r="Y31" s="46"/>
      <c r="Z31" s="44"/>
      <c r="AA31" s="46"/>
      <c r="AB31" s="46"/>
      <c r="AC31" s="44"/>
      <c r="AD31" s="44"/>
      <c r="AE31" s="44"/>
      <c r="AF31" s="44"/>
      <c r="AG31" s="44"/>
      <c r="AH31" s="44"/>
      <c r="AI31" s="44"/>
      <c r="AO31" s="46"/>
    </row>
    <row r="32" spans="1:41" ht="15">
      <c r="A32" s="37"/>
      <c r="B32" s="44"/>
      <c r="C32" s="37"/>
      <c r="D32" s="44"/>
      <c r="F32" s="44"/>
      <c r="G32" s="27"/>
      <c r="H32" s="37"/>
      <c r="J32" s="71">
        <v>69.65</v>
      </c>
      <c r="K32" s="44"/>
      <c r="L32" s="44"/>
      <c r="M32" s="44">
        <v>69.67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6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O32" s="46"/>
    </row>
    <row r="33" spans="1:41" ht="15">
      <c r="A33" s="44"/>
      <c r="B33" s="44"/>
      <c r="C33" s="44"/>
      <c r="D33" s="44"/>
      <c r="E33" s="37"/>
      <c r="F33" s="44"/>
      <c r="H33" s="44">
        <v>68.79</v>
      </c>
      <c r="I33" s="44"/>
      <c r="K33" s="44"/>
      <c r="L33" s="44"/>
      <c r="M33" s="44"/>
      <c r="N33" s="44"/>
      <c r="O33" s="44"/>
      <c r="P33" s="44"/>
      <c r="Q33" s="46"/>
      <c r="R33" s="44"/>
      <c r="S33" s="44"/>
      <c r="T33" s="44"/>
      <c r="U33" s="44"/>
      <c r="V33" s="44"/>
      <c r="W33" s="44"/>
      <c r="X33" s="46"/>
      <c r="Y33" s="46"/>
      <c r="Z33" s="44"/>
      <c r="AA33" s="46"/>
      <c r="AB33" s="46"/>
      <c r="AC33" s="44"/>
      <c r="AD33" s="44"/>
      <c r="AE33" s="44"/>
      <c r="AF33" s="44"/>
      <c r="AG33" s="44"/>
      <c r="AH33" s="44"/>
      <c r="AI33" s="44"/>
      <c r="AO33" s="46"/>
    </row>
    <row r="34" spans="1:41" ht="15">
      <c r="A34" s="44"/>
      <c r="B34" s="44"/>
      <c r="C34" s="44"/>
      <c r="D34" s="44"/>
      <c r="E34" s="37"/>
      <c r="G34" s="44"/>
      <c r="H34" s="37">
        <v>68.38</v>
      </c>
      <c r="I34" s="37"/>
      <c r="K34" s="44"/>
      <c r="L34" s="44"/>
      <c r="M34" s="44">
        <v>68.28</v>
      </c>
      <c r="N34" s="44"/>
      <c r="O34" s="44"/>
      <c r="P34" s="44"/>
      <c r="Q34" s="46"/>
      <c r="R34" s="44"/>
      <c r="S34" s="44">
        <v>68.47</v>
      </c>
      <c r="T34" s="44"/>
      <c r="U34" s="44"/>
      <c r="V34" s="44"/>
      <c r="W34" s="44"/>
      <c r="X34" s="44"/>
      <c r="Y34" s="46">
        <v>68.41</v>
      </c>
      <c r="Z34" s="44"/>
      <c r="AA34" s="46"/>
      <c r="AB34" s="46"/>
      <c r="AC34" s="44"/>
      <c r="AD34" s="44"/>
      <c r="AE34" s="44"/>
      <c r="AF34" s="44"/>
      <c r="AG34" s="44"/>
      <c r="AH34" s="44"/>
      <c r="AI34" s="44"/>
      <c r="AO34" s="46"/>
    </row>
    <row r="35" spans="1:41" ht="15">
      <c r="A35" s="44"/>
      <c r="B35" s="37"/>
      <c r="C35" s="44"/>
      <c r="D35" s="46"/>
      <c r="E35" s="44"/>
      <c r="F35" s="44"/>
      <c r="G35" s="44"/>
      <c r="H35" s="44"/>
      <c r="I35" s="44"/>
      <c r="J35" s="44">
        <v>66.53</v>
      </c>
      <c r="K35" s="44"/>
      <c r="L35" s="44">
        <v>65.45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6"/>
      <c r="Y35" s="44"/>
      <c r="Z35" s="44"/>
      <c r="AA35" s="46">
        <v>66.33</v>
      </c>
      <c r="AB35" s="44"/>
      <c r="AC35" s="44"/>
      <c r="AD35" s="44"/>
      <c r="AE35" s="44"/>
      <c r="AF35" s="44"/>
      <c r="AG35" s="44"/>
      <c r="AH35" s="44"/>
      <c r="AI35" s="44"/>
      <c r="AO35" s="46"/>
    </row>
    <row r="36" spans="1:41" ht="15">
      <c r="A36" s="44"/>
      <c r="B36" s="44"/>
      <c r="C36" s="44"/>
      <c r="D36" s="44"/>
      <c r="E36" s="37"/>
      <c r="F36" s="44"/>
      <c r="G36" s="37"/>
      <c r="H36" s="44"/>
      <c r="J36" s="44">
        <v>65.637</v>
      </c>
      <c r="K36" s="44">
        <v>64.44</v>
      </c>
      <c r="L36" s="44">
        <v>64.86</v>
      </c>
      <c r="M36" s="44"/>
      <c r="N36" s="44"/>
      <c r="O36" s="44"/>
      <c r="P36" s="44"/>
      <c r="Q36" s="46"/>
      <c r="R36" s="37"/>
      <c r="S36" s="44"/>
      <c r="T36" s="44"/>
      <c r="U36" s="44"/>
      <c r="V36" s="37"/>
      <c r="W36" s="44"/>
      <c r="X36" s="46"/>
      <c r="Y36" s="46"/>
      <c r="Z36" s="44"/>
      <c r="AA36" s="46"/>
      <c r="AB36" s="46"/>
      <c r="AC36" s="44"/>
      <c r="AD36" s="44"/>
      <c r="AE36" s="44"/>
      <c r="AF36" s="44"/>
      <c r="AG36" s="44"/>
      <c r="AH36" s="44"/>
      <c r="AI36" s="44"/>
      <c r="AO36" s="46"/>
    </row>
    <row r="37" spans="1:41" ht="15">
      <c r="A37" s="44"/>
      <c r="B37" s="44"/>
      <c r="C37" s="44"/>
      <c r="D37" s="44"/>
      <c r="E37" s="37"/>
      <c r="F37" s="44"/>
      <c r="G37" s="44"/>
      <c r="H37" s="44"/>
      <c r="I37" s="37"/>
      <c r="J37" s="44"/>
      <c r="K37" s="44"/>
      <c r="L37" s="44"/>
      <c r="M37" s="44"/>
      <c r="N37" s="44"/>
      <c r="O37" s="44"/>
      <c r="P37" s="44"/>
      <c r="R37" s="44"/>
      <c r="S37" s="44"/>
      <c r="T37" s="44"/>
      <c r="U37" s="44"/>
      <c r="V37" s="44"/>
      <c r="W37" s="44"/>
      <c r="X37" s="44"/>
      <c r="Z37" s="44"/>
      <c r="AB37" s="46">
        <v>62.26</v>
      </c>
      <c r="AC37" s="44"/>
      <c r="AD37" s="44"/>
      <c r="AE37" s="44"/>
      <c r="AF37" s="44"/>
      <c r="AG37" s="44"/>
      <c r="AH37" s="44"/>
      <c r="AI37" s="44"/>
      <c r="AO37" s="46"/>
    </row>
    <row r="38" spans="1:41" ht="15">
      <c r="A38" s="44"/>
      <c r="B38" s="44"/>
      <c r="C38" s="44"/>
      <c r="D38" s="44"/>
      <c r="E38" s="44"/>
      <c r="F38" s="44"/>
      <c r="G38" s="44"/>
      <c r="H38" s="44"/>
      <c r="I38" s="37"/>
      <c r="J38" s="44"/>
      <c r="K38" s="44">
        <v>63.22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O38" s="46"/>
    </row>
    <row r="39" spans="1:41" ht="15">
      <c r="A39" s="44"/>
      <c r="B39" s="44"/>
      <c r="C39" s="44"/>
      <c r="D39" s="44"/>
      <c r="E39" s="44"/>
      <c r="F39" s="44"/>
      <c r="G39" s="44"/>
      <c r="I39" s="37"/>
      <c r="J39" s="44"/>
      <c r="K39" s="44"/>
      <c r="L39" s="71">
        <v>61.98</v>
      </c>
      <c r="M39" s="44"/>
      <c r="N39" s="44"/>
      <c r="O39" s="44"/>
      <c r="P39" s="44">
        <v>62.71</v>
      </c>
      <c r="Q39" s="44"/>
      <c r="R39" s="44"/>
      <c r="S39" s="44"/>
      <c r="T39" s="44">
        <v>62.03</v>
      </c>
      <c r="U39" s="44"/>
      <c r="V39" s="44"/>
      <c r="W39" s="44"/>
      <c r="X39" s="46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O39" s="46"/>
    </row>
    <row r="40" spans="1:41" ht="15">
      <c r="A40" s="44"/>
      <c r="B40" s="44"/>
      <c r="C40" s="44"/>
      <c r="D40" s="37"/>
      <c r="E40" s="44"/>
      <c r="F40" s="44"/>
      <c r="G40" s="44"/>
      <c r="H40" s="44"/>
      <c r="J40" s="44"/>
      <c r="K40" s="44"/>
      <c r="L40" s="70">
        <v>61.87</v>
      </c>
      <c r="M40" s="44"/>
      <c r="N40" s="44"/>
      <c r="O40" s="44"/>
      <c r="P40" s="44"/>
      <c r="Q40" s="46"/>
      <c r="R40" s="44"/>
      <c r="S40" s="44"/>
      <c r="T40" s="44"/>
      <c r="U40" s="44"/>
      <c r="V40" s="44"/>
      <c r="W40" s="44"/>
      <c r="X40" s="44"/>
      <c r="Y40" s="46"/>
      <c r="Z40" s="44"/>
      <c r="AA40" s="46"/>
      <c r="AB40" s="46"/>
      <c r="AC40" s="44"/>
      <c r="AD40" s="44"/>
      <c r="AE40" s="44"/>
      <c r="AF40" s="44"/>
      <c r="AG40" s="44"/>
      <c r="AH40" s="44"/>
      <c r="AI40" s="44"/>
      <c r="AO40" s="46"/>
    </row>
    <row r="41" spans="1:41" ht="1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>
        <v>61.28</v>
      </c>
      <c r="M41" s="44"/>
      <c r="N41" s="44"/>
      <c r="O41" s="44"/>
      <c r="P41" s="44"/>
      <c r="Q41" s="46"/>
      <c r="R41" s="44"/>
      <c r="S41" s="44"/>
      <c r="T41" s="44"/>
      <c r="U41" s="44"/>
      <c r="V41" s="44"/>
      <c r="W41" s="44"/>
      <c r="X41" s="46"/>
      <c r="Y41" s="46"/>
      <c r="Z41" s="44"/>
      <c r="AA41" s="46"/>
      <c r="AB41" s="46"/>
      <c r="AC41" s="44"/>
      <c r="AD41" s="44"/>
      <c r="AE41" s="44"/>
      <c r="AF41" s="44"/>
      <c r="AG41" s="44"/>
      <c r="AH41" s="44"/>
      <c r="AI41" s="44"/>
      <c r="AO41" s="46"/>
    </row>
    <row r="42" spans="1:41" ht="15">
      <c r="A42" s="44"/>
      <c r="C42" s="44"/>
      <c r="D42" s="44"/>
      <c r="E42" s="44"/>
      <c r="F42" s="44"/>
      <c r="G42" s="44"/>
      <c r="J42" s="44"/>
      <c r="K42" s="44"/>
      <c r="M42" s="44"/>
      <c r="N42" s="44"/>
      <c r="O42" s="44"/>
      <c r="P42" s="44"/>
      <c r="Q42" s="46"/>
      <c r="R42" s="44"/>
      <c r="S42" s="44"/>
      <c r="T42" s="44"/>
      <c r="U42" s="44"/>
      <c r="V42" s="44"/>
      <c r="W42" s="44"/>
      <c r="X42" s="44"/>
      <c r="Y42" s="46"/>
      <c r="Z42" s="44"/>
      <c r="AA42" s="46"/>
      <c r="AB42" s="46"/>
      <c r="AC42" s="44"/>
      <c r="AD42" s="44"/>
      <c r="AE42" s="44"/>
      <c r="AF42" s="44"/>
      <c r="AG42" s="44"/>
      <c r="AH42" s="44"/>
      <c r="AI42" s="44"/>
      <c r="AO42" s="46"/>
    </row>
    <row r="43" spans="1:41" ht="15">
      <c r="A43" s="44"/>
      <c r="B43" s="44"/>
      <c r="C43" s="44"/>
      <c r="D43" s="44"/>
      <c r="E43" s="44"/>
      <c r="F43" s="44"/>
      <c r="G43" s="44"/>
      <c r="H43" s="44"/>
      <c r="J43" s="44"/>
      <c r="K43" s="44"/>
      <c r="L43" s="44"/>
      <c r="M43" s="44">
        <v>58.32</v>
      </c>
      <c r="N43" s="44">
        <v>58.73</v>
      </c>
      <c r="O43" s="44"/>
      <c r="P43" s="44"/>
      <c r="Q43" s="46"/>
      <c r="R43" s="44"/>
      <c r="S43" s="44"/>
      <c r="T43" s="44"/>
      <c r="U43" s="44"/>
      <c r="V43" s="44"/>
      <c r="W43" s="44"/>
      <c r="X43" s="44"/>
      <c r="Y43" s="46"/>
      <c r="Z43" s="44"/>
      <c r="AA43" s="46"/>
      <c r="AB43" s="46"/>
      <c r="AC43" s="44"/>
      <c r="AD43" s="44"/>
      <c r="AE43" s="44"/>
      <c r="AF43" s="44"/>
      <c r="AG43" s="44"/>
      <c r="AH43" s="44"/>
      <c r="AI43" s="44"/>
      <c r="AO43" s="46"/>
    </row>
    <row r="44" spans="1:41" ht="15">
      <c r="A44" s="44"/>
      <c r="B44" s="44"/>
      <c r="C44" s="44"/>
      <c r="D44" s="37"/>
      <c r="E44" s="37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6"/>
      <c r="R44" s="44"/>
      <c r="S44" s="44"/>
      <c r="T44" s="44"/>
      <c r="U44" s="44"/>
      <c r="V44" s="44"/>
      <c r="W44" s="44"/>
      <c r="X44" s="46"/>
      <c r="Y44" s="46"/>
      <c r="Z44" s="44"/>
      <c r="AA44" s="46"/>
      <c r="AB44" s="46"/>
      <c r="AC44" s="44"/>
      <c r="AD44" s="44"/>
      <c r="AE44" s="44"/>
      <c r="AF44" s="44"/>
      <c r="AG44" s="44"/>
      <c r="AH44" s="44"/>
      <c r="AI44" s="44"/>
      <c r="AO44" s="46"/>
    </row>
    <row r="45" spans="1:4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6"/>
      <c r="R45" s="44"/>
      <c r="S45" s="44"/>
      <c r="T45" s="44"/>
      <c r="U45" s="44"/>
      <c r="V45" s="44"/>
      <c r="W45" s="44"/>
      <c r="X45" s="44"/>
      <c r="Y45" s="46"/>
      <c r="Z45" s="44"/>
      <c r="AA45" s="46"/>
      <c r="AB45" s="46"/>
      <c r="AC45" s="44"/>
      <c r="AD45" s="44"/>
      <c r="AE45" s="44"/>
      <c r="AF45" s="44"/>
      <c r="AG45" s="44"/>
      <c r="AH45" s="44"/>
      <c r="AI45" s="44"/>
      <c r="AO45" s="46"/>
    </row>
    <row r="46" spans="1:41" ht="15">
      <c r="A46" s="44"/>
      <c r="B46" s="44"/>
      <c r="C46" s="44"/>
      <c r="D46" s="44"/>
      <c r="E46" s="44"/>
      <c r="F46" s="44"/>
      <c r="G46" s="44"/>
      <c r="H46" s="44"/>
      <c r="I46" s="44"/>
      <c r="K46" s="44"/>
      <c r="L46" s="44"/>
      <c r="M46" s="44"/>
      <c r="N46" s="44"/>
      <c r="O46" s="44"/>
      <c r="P46" s="44"/>
      <c r="Q46" s="46"/>
      <c r="R46" s="44"/>
      <c r="S46" s="44"/>
      <c r="T46" s="44"/>
      <c r="U46" s="44"/>
      <c r="V46" s="44"/>
      <c r="W46" s="44"/>
      <c r="X46" s="44"/>
      <c r="Y46" s="46"/>
      <c r="Z46" s="44"/>
      <c r="AA46" s="46"/>
      <c r="AB46" s="46"/>
      <c r="AC46" s="44"/>
      <c r="AD46" s="44"/>
      <c r="AE46" s="44"/>
      <c r="AF46" s="44"/>
      <c r="AG46" s="44"/>
      <c r="AH46" s="44"/>
      <c r="AI46" s="44"/>
      <c r="AO46" s="46"/>
    </row>
    <row r="47" spans="1:4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37">
        <v>52.84</v>
      </c>
      <c r="O47" s="44"/>
      <c r="P47" s="70">
        <v>53.17</v>
      </c>
      <c r="Q47" s="46"/>
      <c r="R47" s="44"/>
      <c r="S47" s="44"/>
      <c r="T47" s="44"/>
      <c r="U47" s="44"/>
      <c r="V47" s="44"/>
      <c r="W47" s="44"/>
      <c r="X47" s="46"/>
      <c r="Y47" s="46"/>
      <c r="Z47" s="44"/>
      <c r="AA47" s="46"/>
      <c r="AB47" s="46"/>
      <c r="AC47" s="44"/>
      <c r="AD47" s="44"/>
      <c r="AE47" s="44"/>
      <c r="AF47" s="44"/>
      <c r="AG47" s="44"/>
      <c r="AH47" s="44"/>
      <c r="AI47" s="44"/>
      <c r="AO47" s="46"/>
    </row>
    <row r="48" spans="1:41" ht="15">
      <c r="A48" s="44"/>
      <c r="B48" s="44"/>
      <c r="C48" s="44"/>
      <c r="D48" s="44"/>
      <c r="E48" s="44"/>
      <c r="F48" s="44"/>
      <c r="G48" s="44"/>
      <c r="H48" s="44"/>
      <c r="I48" s="37"/>
      <c r="J48" s="44"/>
      <c r="K48" s="44"/>
      <c r="L48" s="44"/>
      <c r="M48" s="44">
        <v>51.38</v>
      </c>
      <c r="N48" s="71">
        <v>51.94</v>
      </c>
      <c r="O48" s="44"/>
      <c r="P48" s="44"/>
      <c r="Q48" s="46"/>
      <c r="R48" s="44"/>
      <c r="S48" s="44"/>
      <c r="T48" s="37"/>
      <c r="U48" s="44"/>
      <c r="V48" s="44"/>
      <c r="W48" s="44"/>
      <c r="X48" s="44"/>
      <c r="Y48" s="46"/>
      <c r="Z48" s="44"/>
      <c r="AA48" s="46"/>
      <c r="AB48" s="46"/>
      <c r="AC48" s="44">
        <v>51.3</v>
      </c>
      <c r="AD48" s="44"/>
      <c r="AE48" s="44"/>
      <c r="AF48" s="44"/>
      <c r="AG48" s="44"/>
      <c r="AH48" s="44"/>
      <c r="AI48" s="44"/>
      <c r="AO48" s="46"/>
    </row>
    <row r="49" spans="1:41" ht="15">
      <c r="A49" s="44"/>
      <c r="B49" s="44"/>
      <c r="C49" s="44"/>
      <c r="D49" s="44"/>
      <c r="E49" s="44"/>
      <c r="G49" s="44"/>
      <c r="H49" s="44"/>
      <c r="I49" s="44"/>
      <c r="K49" s="27"/>
      <c r="M49" s="44"/>
      <c r="N49" s="70">
        <v>48.47</v>
      </c>
      <c r="O49" s="44"/>
      <c r="P49" s="37">
        <v>49.94</v>
      </c>
      <c r="Q49" s="46"/>
      <c r="R49" s="44"/>
      <c r="S49" s="44"/>
      <c r="T49" s="44"/>
      <c r="U49" s="44">
        <v>49</v>
      </c>
      <c r="V49" s="44"/>
      <c r="W49" s="44">
        <v>48.82</v>
      </c>
      <c r="X49" s="44"/>
      <c r="Y49" s="46"/>
      <c r="Z49" s="44"/>
      <c r="AA49" s="46"/>
      <c r="AB49" s="46"/>
      <c r="AC49" s="44"/>
      <c r="AD49" s="44">
        <v>49.89</v>
      </c>
      <c r="AE49" s="44"/>
      <c r="AF49" s="44"/>
      <c r="AG49" s="44"/>
      <c r="AH49" s="44"/>
      <c r="AI49" s="44"/>
      <c r="AO49" s="46"/>
    </row>
    <row r="50" spans="1:41" ht="15">
      <c r="A50" s="44"/>
      <c r="B50" s="44"/>
      <c r="C50" s="44"/>
      <c r="D50" s="44"/>
      <c r="E50" s="44"/>
      <c r="F50" s="44"/>
      <c r="G50" s="44"/>
      <c r="H50" s="44"/>
      <c r="I50" s="37"/>
      <c r="J50" s="44"/>
      <c r="K50" s="44"/>
      <c r="L50" s="44"/>
      <c r="M50" s="71">
        <v>47.15</v>
      </c>
      <c r="N50" s="44">
        <v>47.2</v>
      </c>
      <c r="O50" s="44"/>
      <c r="P50" s="44"/>
      <c r="Q50" s="46"/>
      <c r="R50" s="44"/>
      <c r="S50" s="44"/>
      <c r="T50" s="44"/>
      <c r="U50" s="44"/>
      <c r="V50" s="44">
        <v>47.85</v>
      </c>
      <c r="W50" s="44"/>
      <c r="X50" s="46"/>
      <c r="Y50" s="46"/>
      <c r="Z50" s="44"/>
      <c r="AA50" s="46"/>
      <c r="AB50" s="46"/>
      <c r="AC50" s="44"/>
      <c r="AD50" s="44"/>
      <c r="AE50" s="44"/>
      <c r="AF50" s="44"/>
      <c r="AG50" s="44"/>
      <c r="AH50" s="44"/>
      <c r="AI50" s="44"/>
      <c r="AO50" s="46"/>
    </row>
    <row r="51" spans="1:41" ht="15">
      <c r="A51" s="44"/>
      <c r="B51" s="44"/>
      <c r="C51" s="44"/>
      <c r="D51" s="37"/>
      <c r="E51" s="44"/>
      <c r="F51" s="44"/>
      <c r="G51" s="44"/>
      <c r="H51" s="44"/>
      <c r="I51" s="44"/>
      <c r="K51" s="44"/>
      <c r="L51" s="44"/>
      <c r="N51" s="44"/>
      <c r="O51" s="44"/>
      <c r="P51" s="44">
        <v>43.22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O51" s="46"/>
    </row>
    <row r="52" spans="1:41" ht="15">
      <c r="A52" s="44"/>
      <c r="B52" s="44"/>
      <c r="C52" s="44"/>
      <c r="D52" s="44"/>
      <c r="E52" s="37"/>
      <c r="F52" s="44"/>
      <c r="G52" s="44"/>
      <c r="H52" s="44"/>
      <c r="I52" s="44"/>
      <c r="J52" s="44"/>
      <c r="K52" s="44"/>
      <c r="L52" s="44"/>
      <c r="N52" s="37"/>
      <c r="O52" s="44"/>
      <c r="P52" s="44"/>
      <c r="Q52" s="44"/>
      <c r="R52" s="44"/>
      <c r="S52" s="44"/>
      <c r="T52" s="44"/>
      <c r="U52" s="44">
        <v>41.08</v>
      </c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O52" s="46"/>
    </row>
    <row r="53" spans="1:41" ht="1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>
        <v>39.85</v>
      </c>
      <c r="Q53" s="44"/>
      <c r="R53" s="37"/>
      <c r="S53" s="44"/>
      <c r="T53" s="44"/>
      <c r="U53" s="44"/>
      <c r="V53" s="37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O53" s="46"/>
    </row>
    <row r="54" spans="1:4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37"/>
      <c r="O54" s="44"/>
      <c r="P54" s="44"/>
      <c r="Q54" s="44"/>
      <c r="R54" s="44"/>
      <c r="S54" s="44"/>
      <c r="T54" s="44"/>
      <c r="U54" s="44"/>
      <c r="V54" s="44"/>
      <c r="W54" s="44">
        <v>38.45</v>
      </c>
      <c r="X54" s="44"/>
      <c r="Y54" s="44">
        <v>37.85</v>
      </c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O54" s="46"/>
    </row>
    <row r="55" spans="1:41" ht="15">
      <c r="A55" s="44"/>
      <c r="B55" s="44"/>
      <c r="C55" s="44"/>
      <c r="E55" s="44"/>
      <c r="F55" s="44"/>
      <c r="G55" s="44"/>
      <c r="H55" s="44"/>
      <c r="I55" s="44"/>
      <c r="L55" s="44"/>
      <c r="M55" s="44"/>
      <c r="N55" s="27"/>
      <c r="O55" s="44"/>
      <c r="P55" s="71">
        <v>35.11</v>
      </c>
      <c r="Q55" s="44"/>
      <c r="R55" s="44"/>
      <c r="S55" s="37"/>
      <c r="T55" s="44"/>
      <c r="U55" s="44"/>
      <c r="V55" s="70">
        <v>33.93</v>
      </c>
      <c r="W55" s="44">
        <v>36.26</v>
      </c>
      <c r="X55" s="46"/>
      <c r="Y55" s="44"/>
      <c r="Z55" s="44">
        <v>33.43</v>
      </c>
      <c r="AA55" s="44"/>
      <c r="AB55" s="44"/>
      <c r="AC55" s="44"/>
      <c r="AD55" s="44"/>
      <c r="AE55" s="44"/>
      <c r="AF55" s="37"/>
      <c r="AG55" s="44"/>
      <c r="AH55" s="44"/>
      <c r="AI55" s="44"/>
      <c r="AO55" s="46"/>
    </row>
    <row r="56" spans="1:41" ht="15">
      <c r="A56" s="44"/>
      <c r="B56" s="44"/>
      <c r="C56" s="44"/>
      <c r="D56" s="44"/>
      <c r="E56" s="44"/>
      <c r="G56" s="44"/>
      <c r="H56" s="44"/>
      <c r="I56" s="44"/>
      <c r="J56" s="44"/>
      <c r="K56" s="44"/>
      <c r="L56" s="44"/>
      <c r="M56" s="44"/>
      <c r="O56" s="44"/>
      <c r="P56" s="44">
        <v>31.12</v>
      </c>
      <c r="Q56" s="44"/>
      <c r="R56" s="44">
        <v>31.76</v>
      </c>
      <c r="S56" s="37"/>
      <c r="T56" s="44"/>
      <c r="U56" s="44">
        <v>31.63</v>
      </c>
      <c r="V56" s="44"/>
      <c r="W56" s="44"/>
      <c r="X56" s="44">
        <v>31.6</v>
      </c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O56" s="46"/>
    </row>
    <row r="57" spans="1:4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L57" s="44"/>
      <c r="N57" s="44"/>
      <c r="O57" s="44"/>
      <c r="P57" s="44">
        <v>30.9</v>
      </c>
      <c r="Q57" s="44"/>
      <c r="R57" s="44"/>
      <c r="S57" s="44"/>
      <c r="T57" s="44"/>
      <c r="U57" s="44"/>
      <c r="V57" s="37"/>
      <c r="W57" s="44"/>
      <c r="X57" s="44">
        <v>27.15</v>
      </c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O57" s="46"/>
    </row>
    <row r="58" spans="1:41" ht="15">
      <c r="A58" s="44"/>
      <c r="B58" s="44"/>
      <c r="C58" s="44"/>
      <c r="D58" s="44"/>
      <c r="E58" s="46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6"/>
      <c r="R58" s="44"/>
      <c r="S58" s="44"/>
      <c r="T58" s="44"/>
      <c r="U58" s="44"/>
      <c r="V58" s="44"/>
      <c r="W58" s="44"/>
      <c r="X58" s="44"/>
      <c r="Y58" s="46"/>
      <c r="Z58" s="44"/>
      <c r="AA58" s="46"/>
      <c r="AB58" s="46"/>
      <c r="AC58" s="44"/>
      <c r="AD58" s="44"/>
      <c r="AE58" s="44"/>
      <c r="AF58" s="44"/>
      <c r="AG58" s="44"/>
      <c r="AH58" s="44"/>
      <c r="AI58" s="44"/>
      <c r="AO58" s="46"/>
    </row>
    <row r="59" spans="1:4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Q59" s="44"/>
      <c r="R59" s="44"/>
      <c r="S59" s="44"/>
      <c r="T59" s="44"/>
      <c r="U59" s="44">
        <v>19.52</v>
      </c>
      <c r="V59" s="44">
        <v>22.97</v>
      </c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O59" s="46"/>
    </row>
    <row r="60" spans="1:41" ht="1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Q60" s="44"/>
      <c r="R60" s="44"/>
      <c r="S60" s="44"/>
      <c r="T60" s="44"/>
      <c r="U60" s="70">
        <v>18.04</v>
      </c>
      <c r="V60" s="44">
        <v>22.19</v>
      </c>
      <c r="W60" s="44"/>
      <c r="X60" s="46">
        <v>20.42</v>
      </c>
      <c r="Y60" s="44"/>
      <c r="Z60" s="44">
        <v>17.87</v>
      </c>
      <c r="AA60" s="44"/>
      <c r="AB60" s="44"/>
      <c r="AC60" s="44"/>
      <c r="AD60" s="44"/>
      <c r="AE60" s="44"/>
      <c r="AF60" s="44"/>
      <c r="AG60" s="44"/>
      <c r="AH60" s="44"/>
      <c r="AI60" s="44"/>
      <c r="AO60" s="46"/>
    </row>
    <row r="61" spans="1:41" ht="15">
      <c r="A61" s="37"/>
      <c r="B61" s="44"/>
      <c r="C61" s="44"/>
      <c r="D61" s="44"/>
      <c r="E61" s="44"/>
      <c r="F61" s="44"/>
      <c r="G61" s="44"/>
      <c r="H61" s="44"/>
      <c r="I61" s="44"/>
      <c r="J61" s="37"/>
      <c r="K61" s="37"/>
      <c r="L61" s="44"/>
      <c r="M61" s="44"/>
      <c r="N61" s="44"/>
      <c r="O61" s="44"/>
      <c r="P61" s="44"/>
      <c r="Q61" s="46"/>
      <c r="R61" s="44"/>
      <c r="S61" s="44"/>
      <c r="T61" s="44"/>
      <c r="U61" s="44"/>
      <c r="V61" s="44"/>
      <c r="W61" s="44"/>
      <c r="X61" s="46"/>
      <c r="Y61" s="46"/>
      <c r="Z61" s="44">
        <v>15.81</v>
      </c>
      <c r="AA61" s="46"/>
      <c r="AB61" s="46"/>
      <c r="AC61" s="44"/>
      <c r="AD61" s="44"/>
      <c r="AE61" s="44">
        <v>18.937</v>
      </c>
      <c r="AF61" s="44"/>
      <c r="AG61" s="44"/>
      <c r="AH61" s="44"/>
      <c r="AI61" s="44"/>
      <c r="AO61" s="46"/>
    </row>
    <row r="62" spans="1:4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N62" s="44"/>
      <c r="O62" s="44"/>
      <c r="Q62" s="46"/>
      <c r="R62" s="44"/>
      <c r="S62" s="44"/>
      <c r="T62" s="44"/>
      <c r="U62" s="44">
        <v>10.64</v>
      </c>
      <c r="V62" s="44"/>
      <c r="W62" s="44"/>
      <c r="X62" s="46">
        <v>15.971</v>
      </c>
      <c r="Y62" s="46"/>
      <c r="Z62" s="44">
        <v>5.519</v>
      </c>
      <c r="AA62" s="46"/>
      <c r="AB62" s="46"/>
      <c r="AC62" s="44"/>
      <c r="AD62" s="44"/>
      <c r="AE62" s="44"/>
      <c r="AF62" s="44"/>
      <c r="AG62" s="44"/>
      <c r="AH62" s="44"/>
      <c r="AI62" s="44"/>
      <c r="AO62" s="46"/>
    </row>
    <row r="63" spans="1:41" ht="15">
      <c r="A63" s="44"/>
      <c r="B63" s="44"/>
      <c r="C63" s="44"/>
      <c r="D63" s="44"/>
      <c r="E63" s="44"/>
      <c r="F63" s="46"/>
      <c r="G63" s="44"/>
      <c r="H63" s="44"/>
      <c r="I63" s="44"/>
      <c r="J63" s="44"/>
      <c r="L63" s="46"/>
      <c r="M63" s="44"/>
      <c r="N63" s="44"/>
      <c r="O63" s="44"/>
      <c r="P63" s="44"/>
      <c r="Q63" s="46"/>
      <c r="R63" s="37"/>
      <c r="S63" s="44"/>
      <c r="T63" s="44"/>
      <c r="U63" s="44"/>
      <c r="V63" s="37"/>
      <c r="W63" s="44"/>
      <c r="X63" s="46">
        <v>14.79</v>
      </c>
      <c r="Y63" s="46"/>
      <c r="Z63" s="44">
        <v>4.55</v>
      </c>
      <c r="AA63" s="46"/>
      <c r="AB63" s="46"/>
      <c r="AC63" s="44"/>
      <c r="AD63" s="44"/>
      <c r="AE63" s="44"/>
      <c r="AF63" s="44"/>
      <c r="AG63" s="44"/>
      <c r="AH63" s="44"/>
      <c r="AI63" s="46"/>
      <c r="AO63" s="46"/>
    </row>
    <row r="64" spans="1:4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37"/>
      <c r="O64" s="44"/>
      <c r="Q64" s="46"/>
      <c r="R64" s="44"/>
      <c r="S64" s="44"/>
      <c r="T64" s="44"/>
      <c r="U64" s="44"/>
      <c r="V64" s="44"/>
      <c r="W64" s="44"/>
      <c r="X64" s="46"/>
      <c r="Y64" s="46"/>
      <c r="Z64" s="44">
        <v>3.14</v>
      </c>
      <c r="AA64" s="46"/>
      <c r="AB64" s="46"/>
      <c r="AC64" s="44"/>
      <c r="AD64" s="44"/>
      <c r="AE64" s="44"/>
      <c r="AF64" s="37">
        <v>1.282</v>
      </c>
      <c r="AG64" s="44"/>
      <c r="AH64" s="44"/>
      <c r="AI64" s="44"/>
      <c r="AO64" s="46"/>
    </row>
    <row r="65" spans="1:41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6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O65" s="46"/>
    </row>
    <row r="66" spans="1:35" s="29" customFormat="1" ht="15">
      <c r="A66" s="64">
        <f>SUM(A3:A65)</f>
        <v>819.99</v>
      </c>
      <c r="B66" s="64">
        <f>SUM(B3:B65)</f>
        <v>799.573</v>
      </c>
      <c r="C66" s="64">
        <f>SUM(C3:C65)</f>
        <v>784.26</v>
      </c>
      <c r="D66" s="64">
        <f aca="true" t="shared" si="0" ref="D66:AI66">SUM(D3:D65)</f>
        <v>702.69</v>
      </c>
      <c r="E66" s="64">
        <f>SUM(E3:E65)</f>
        <v>659.6999999999999</v>
      </c>
      <c r="F66" s="64">
        <f t="shared" si="0"/>
        <v>656.26</v>
      </c>
      <c r="G66" s="64">
        <f>SUM(G3:G65)</f>
        <v>630.1899999999999</v>
      </c>
      <c r="H66" s="64">
        <f t="shared" si="0"/>
        <v>615.2669999999999</v>
      </c>
      <c r="I66" s="64">
        <f>SUM(I3:I65)</f>
        <v>614.39</v>
      </c>
      <c r="J66" s="64">
        <f t="shared" si="0"/>
        <v>604.607</v>
      </c>
      <c r="K66" s="64">
        <f t="shared" si="0"/>
        <v>586.4</v>
      </c>
      <c r="L66" s="64">
        <f t="shared" si="0"/>
        <v>543.49</v>
      </c>
      <c r="M66" s="64">
        <f t="shared" si="0"/>
        <v>512.47</v>
      </c>
      <c r="N66" s="64">
        <f t="shared" si="0"/>
        <v>493.1799999999999</v>
      </c>
      <c r="O66" s="64">
        <f t="shared" si="0"/>
        <v>404.2</v>
      </c>
      <c r="P66" s="64">
        <f t="shared" si="0"/>
        <v>346.02</v>
      </c>
      <c r="Q66" s="64">
        <f>SUM(Q3:Q65)</f>
        <v>323.25</v>
      </c>
      <c r="R66" s="64">
        <f t="shared" si="0"/>
        <v>274.7</v>
      </c>
      <c r="S66" s="64">
        <f t="shared" si="0"/>
        <v>223.52</v>
      </c>
      <c r="T66" s="64">
        <f t="shared" si="0"/>
        <v>215.877</v>
      </c>
      <c r="U66" s="64">
        <f t="shared" si="0"/>
        <v>169.90999999999997</v>
      </c>
      <c r="V66" s="64">
        <f t="shared" si="0"/>
        <v>126.94</v>
      </c>
      <c r="W66" s="64">
        <f t="shared" si="0"/>
        <v>123.53</v>
      </c>
      <c r="X66" s="64">
        <f t="shared" si="0"/>
        <v>109.93100000000001</v>
      </c>
      <c r="Y66" s="64">
        <f t="shared" si="0"/>
        <v>106.25999999999999</v>
      </c>
      <c r="Z66" s="64">
        <f t="shared" si="0"/>
        <v>80.319</v>
      </c>
      <c r="AA66" s="64">
        <f t="shared" si="0"/>
        <v>66.33</v>
      </c>
      <c r="AB66" s="64">
        <f t="shared" si="0"/>
        <v>62.26</v>
      </c>
      <c r="AC66" s="64">
        <f t="shared" si="0"/>
        <v>51.3</v>
      </c>
      <c r="AD66" s="64">
        <f t="shared" si="0"/>
        <v>49.89</v>
      </c>
      <c r="AE66" s="64">
        <f t="shared" si="0"/>
        <v>18.937</v>
      </c>
      <c r="AF66" s="64">
        <f t="shared" si="0"/>
        <v>1.282</v>
      </c>
      <c r="AG66" s="64">
        <f t="shared" si="0"/>
        <v>0</v>
      </c>
      <c r="AH66" s="64">
        <f t="shared" si="0"/>
        <v>0</v>
      </c>
      <c r="AI66" s="64">
        <f t="shared" si="0"/>
        <v>0</v>
      </c>
    </row>
    <row r="67" spans="1:35" ht="15" hidden="1">
      <c r="A67" s="44" t="e">
        <f>VLOOKUP(A1,'[1]Challenge'!$A$4:$AE$68,30,0)</f>
        <v>#REF!</v>
      </c>
      <c r="B67" s="44" t="e">
        <f>VLOOKUP(B1,'[1]Challenge'!$A$4:$AE$68,30,0)</f>
        <v>#REF!</v>
      </c>
      <c r="C67" s="44">
        <f>VLOOKUP(C1,'[1]Challenge'!$A$4:$AE$68,30,0)</f>
        <v>84.95</v>
      </c>
      <c r="D67" s="44" t="e">
        <f>VLOOKUP(D1,'[1]Challenge'!$A$4:$AE$68,30,0)</f>
        <v>#REF!</v>
      </c>
      <c r="E67" s="44" t="e">
        <f>VLOOKUP(E1,'[1]Challenge'!$A$4:$AE$68,30,0)</f>
        <v>#N/A</v>
      </c>
      <c r="F67" s="44" t="e">
        <f>VLOOKUP(F1,'[1]Challenge'!$A$4:$AE$68,30,0)</f>
        <v>#N/A</v>
      </c>
      <c r="G67" s="44" t="e">
        <f>VLOOKUP(G1,'[1]Challenge'!$A$4:$AE$68,30,0)</f>
        <v>#REF!</v>
      </c>
      <c r="H67" s="44">
        <f>VLOOKUP(H1,'[1]Challenge'!$A$4:$AE$68,30,0)</f>
        <v>52.51</v>
      </c>
      <c r="I67" s="44">
        <f>VLOOKUP(I1,'[1]Challenge'!$A$4:$AE$68,30,0)</f>
        <v>30.26</v>
      </c>
      <c r="J67" s="44" t="e">
        <f>VLOOKUP(J1,'[1]Challenge'!$A$4:$AE$68,30,0)</f>
        <v>#N/A</v>
      </c>
      <c r="K67" s="44" t="e">
        <f>VLOOKUP(K1,'[1]Challenge'!$A$4:$AE$68,30,0)</f>
        <v>#REF!</v>
      </c>
      <c r="L67" s="44" t="e">
        <f>VLOOKUP(L1,'[1]Challenge'!$A$4:$AE$68,30,0)</f>
        <v>#N/A</v>
      </c>
      <c r="M67" s="44" t="e">
        <f>VLOOKUP(M1,'[1]Challenge'!$A$4:$AE$68,30,0)</f>
        <v>#N/A</v>
      </c>
      <c r="N67" s="44" t="e">
        <f>VLOOKUP(N1,'[1]Challenge'!$A$4:$AE$68,30,0)</f>
        <v>#N/A</v>
      </c>
      <c r="O67" s="44" t="e">
        <f>VLOOKUP(O1,'[1]Challenge'!$A$4:$AE$68,30,0)</f>
        <v>#N/A</v>
      </c>
      <c r="P67" s="44" t="e">
        <f>VLOOKUP(P1,'[1]Challenge'!$A$4:$AE$68,30,0)</f>
        <v>#N/A</v>
      </c>
      <c r="Q67" s="44" t="e">
        <f>VLOOKUP(Q1,'[1]Challenge'!$A$4:$AE$68,30,0)</f>
        <v>#N/A</v>
      </c>
      <c r="R67" s="44" t="e">
        <f>VLOOKUP(R1,'[1]Challenge'!$A$4:$AE$68,30,0)</f>
        <v>#N/A</v>
      </c>
      <c r="S67" s="44" t="e">
        <f>VLOOKUP(S1,'[1]Challenge'!$A$4:$AE$68,30,0)</f>
        <v>#N/A</v>
      </c>
      <c r="T67" s="44" t="e">
        <f>VLOOKUP(T1,'[1]Challenge'!$A$4:$AE$68,30,0)</f>
        <v>#REF!</v>
      </c>
      <c r="U67" s="44" t="e">
        <f>VLOOKUP(U1,'[1]Challenge'!$A$4:$AE$68,30,0)</f>
        <v>#N/A</v>
      </c>
      <c r="V67" s="44" t="e">
        <f>VLOOKUP(V1,'[1]Challenge'!$A$4:$AE$68,30,0)</f>
        <v>#REF!</v>
      </c>
      <c r="W67" s="44" t="e">
        <f>VLOOKUP(W1,'[1]Challenge'!$A$4:$AE$68,30,0)</f>
        <v>#N/A</v>
      </c>
      <c r="X67" s="44" t="e">
        <f>VLOOKUP(X1,'[1]Challenge'!$A$4:$AE$68,30,0)</f>
        <v>#REF!</v>
      </c>
      <c r="Y67" s="44" t="e">
        <f>VLOOKUP(Y1,'[1]Challenge'!$A$4:$AE$68,30,0)</f>
        <v>#N/A</v>
      </c>
      <c r="Z67" s="44" t="e">
        <f>VLOOKUP(Z1,'[1]Challenge'!$A$4:$AE$68,30,0)</f>
        <v>#N/A</v>
      </c>
      <c r="AA67" s="44" t="e">
        <f>VLOOKUP(AA1,'[1]Challenge'!$A$4:$AE$68,30,0)</f>
        <v>#N/A</v>
      </c>
      <c r="AB67" s="44" t="e">
        <f>VLOOKUP(AB1,'[1]Challenge'!$A$4:$AE$68,30,0)</f>
        <v>#REF!</v>
      </c>
      <c r="AC67" s="44" t="e">
        <f>VLOOKUP(AC1,'[1]Challenge'!$A$4:$AE$68,30,0)</f>
        <v>#REF!</v>
      </c>
      <c r="AD67" s="44" t="e">
        <f>VLOOKUP(AD1,'[1]Challenge'!$A$4:$AE$68,30,0)</f>
        <v>#N/A</v>
      </c>
      <c r="AE67" s="44" t="e">
        <f>VLOOKUP(AE1,'[1]Challenge'!$A$4:$AE$68,30,0)</f>
        <v>#N/A</v>
      </c>
      <c r="AF67" s="44" t="e">
        <f>VLOOKUP(AF1,'[1]Challenge'!$A$4:$AE$68,30,0)</f>
        <v>#REF!</v>
      </c>
      <c r="AG67" s="44" t="e">
        <f>VLOOKUP(AG1,'[1]Challenge'!$A$4:$AE$68,30,0)</f>
        <v>#N/A</v>
      </c>
      <c r="AI67" s="44" t="e">
        <f>VLOOKUP(AI1,'[1]Challenge'!$A$4:$AE$68,30,0)</f>
        <v>#REF!</v>
      </c>
    </row>
    <row r="68" spans="1:35" ht="15" hidden="1">
      <c r="A68" s="44" t="e">
        <f aca="true" t="shared" si="1" ref="A68:L68">ROUND(A66,1)=ROUND(A67,1)</f>
        <v>#REF!</v>
      </c>
      <c r="B68" s="44" t="e">
        <f t="shared" si="1"/>
        <v>#REF!</v>
      </c>
      <c r="C68" s="44" t="b">
        <f t="shared" si="1"/>
        <v>0</v>
      </c>
      <c r="D68" s="44" t="e">
        <f t="shared" si="1"/>
        <v>#REF!</v>
      </c>
      <c r="E68" s="44" t="e">
        <f>ROUND(E66,1)=ROUND(E67,1)</f>
        <v>#N/A</v>
      </c>
      <c r="F68" s="44" t="e">
        <f t="shared" si="1"/>
        <v>#N/A</v>
      </c>
      <c r="G68" s="44" t="e">
        <f>ROUND(G66,1)=ROUND(G67,1)</f>
        <v>#REF!</v>
      </c>
      <c r="H68" s="44" t="b">
        <f t="shared" si="1"/>
        <v>0</v>
      </c>
      <c r="I68" s="44" t="b">
        <f>ROUND(I66,1)=ROUND(I67,1)</f>
        <v>0</v>
      </c>
      <c r="J68" s="44" t="e">
        <f>ROUND(J66,1)=ROUND(J67,1)</f>
        <v>#N/A</v>
      </c>
      <c r="K68" s="44" t="e">
        <f>ROUND(K66,1)=ROUND(K67,1)</f>
        <v>#REF!</v>
      </c>
      <c r="L68" s="44" t="e">
        <f t="shared" si="1"/>
        <v>#N/A</v>
      </c>
      <c r="M68" s="44" t="e">
        <f aca="true" t="shared" si="2" ref="M68:S68">ROUND(M66,1)=ROUND(M67,1)</f>
        <v>#N/A</v>
      </c>
      <c r="N68" s="44" t="e">
        <f t="shared" si="2"/>
        <v>#N/A</v>
      </c>
      <c r="O68" s="44" t="e">
        <f t="shared" si="2"/>
        <v>#N/A</v>
      </c>
      <c r="P68" s="44" t="e">
        <f t="shared" si="2"/>
        <v>#N/A</v>
      </c>
      <c r="Q68" s="44" t="e">
        <f>ROUND(Q66,1)=ROUND(Q67,1)</f>
        <v>#N/A</v>
      </c>
      <c r="R68" s="44" t="e">
        <f t="shared" si="2"/>
        <v>#N/A</v>
      </c>
      <c r="S68" s="44" t="e">
        <f t="shared" si="2"/>
        <v>#N/A</v>
      </c>
      <c r="T68" s="44" t="e">
        <f aca="true" t="shared" si="3" ref="T68:AG68">ROUND(T66,1)=ROUND(T67,1)</f>
        <v>#REF!</v>
      </c>
      <c r="U68" s="44" t="e">
        <f>ROUND(U66,1)=ROUND(U67,1)</f>
        <v>#N/A</v>
      </c>
      <c r="V68" s="44" t="e">
        <f t="shared" si="3"/>
        <v>#REF!</v>
      </c>
      <c r="W68" s="44" t="e">
        <f t="shared" si="3"/>
        <v>#N/A</v>
      </c>
      <c r="X68" s="44" t="e">
        <f t="shared" si="3"/>
        <v>#REF!</v>
      </c>
      <c r="Y68" s="44" t="e">
        <f>ROUND(Y66,1)=ROUND(Y67,1)</f>
        <v>#N/A</v>
      </c>
      <c r="Z68" s="44" t="e">
        <f t="shared" si="3"/>
        <v>#N/A</v>
      </c>
      <c r="AA68" s="44" t="e">
        <f t="shared" si="3"/>
        <v>#N/A</v>
      </c>
      <c r="AB68" s="44" t="e">
        <f t="shared" si="3"/>
        <v>#REF!</v>
      </c>
      <c r="AC68" s="44" t="e">
        <f t="shared" si="3"/>
        <v>#REF!</v>
      </c>
      <c r="AD68" s="44" t="e">
        <f>ROUND(AD66,1)=ROUND(AD67,1)</f>
        <v>#N/A</v>
      </c>
      <c r="AE68" s="44" t="e">
        <f t="shared" si="3"/>
        <v>#N/A</v>
      </c>
      <c r="AF68" s="44" t="e">
        <f t="shared" si="3"/>
        <v>#REF!</v>
      </c>
      <c r="AG68" s="44" t="e">
        <f t="shared" si="3"/>
        <v>#N/A</v>
      </c>
      <c r="AI68" s="44" t="e">
        <f>ROUND(AI66,1)=ROUND(AI67,1)</f>
        <v>#REF!</v>
      </c>
    </row>
    <row r="69" spans="1:35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7"/>
      <c r="R69" s="45"/>
      <c r="S69" s="45"/>
      <c r="T69" s="45"/>
      <c r="U69" s="45"/>
      <c r="V69" s="45"/>
      <c r="W69" s="45"/>
      <c r="X69" s="47"/>
      <c r="Y69" s="47"/>
      <c r="Z69" s="45"/>
      <c r="AA69" s="47"/>
      <c r="AB69" s="47"/>
      <c r="AC69" s="45"/>
      <c r="AD69" s="45"/>
      <c r="AE69" s="45"/>
      <c r="AF69" s="45"/>
      <c r="AG69" s="45"/>
      <c r="AI69" s="45"/>
    </row>
    <row r="70" spans="1:35" ht="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7"/>
      <c r="R70" s="45"/>
      <c r="S70" s="45"/>
      <c r="T70" s="45"/>
      <c r="U70" s="45"/>
      <c r="V70" s="45"/>
      <c r="W70" s="45"/>
      <c r="X70" s="47"/>
      <c r="Y70" s="47"/>
      <c r="Z70" s="45"/>
      <c r="AA70" s="47"/>
      <c r="AB70" s="47"/>
      <c r="AC70" s="45"/>
      <c r="AD70" s="45"/>
      <c r="AE70" s="45"/>
      <c r="AF70" s="45"/>
      <c r="AG70" s="45"/>
      <c r="AI70" s="45"/>
    </row>
    <row r="71" spans="1:35" ht="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7"/>
      <c r="R71" s="45"/>
      <c r="S71" s="45"/>
      <c r="T71" s="45"/>
      <c r="U71" s="45"/>
      <c r="V71" s="45"/>
      <c r="W71" s="45"/>
      <c r="X71" s="47"/>
      <c r="Y71" s="47"/>
      <c r="Z71" s="45"/>
      <c r="AA71" s="47"/>
      <c r="AB71" s="47"/>
      <c r="AC71" s="45"/>
      <c r="AD71" s="45"/>
      <c r="AE71" s="45"/>
      <c r="AF71" s="45"/>
      <c r="AG71" s="45"/>
      <c r="AI71" s="45"/>
    </row>
    <row r="72" spans="1:35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7"/>
      <c r="R72" s="45"/>
      <c r="S72" s="45"/>
      <c r="T72" s="45"/>
      <c r="U72" s="45"/>
      <c r="V72" s="45"/>
      <c r="W72" s="45"/>
      <c r="X72" s="47"/>
      <c r="Y72" s="47"/>
      <c r="Z72" s="45"/>
      <c r="AA72" s="47"/>
      <c r="AB72" s="47"/>
      <c r="AC72" s="45"/>
      <c r="AD72" s="45"/>
      <c r="AE72" s="45"/>
      <c r="AF72" s="45"/>
      <c r="AG72" s="45"/>
      <c r="AI72" s="45"/>
    </row>
    <row r="73" spans="1:35" ht="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7"/>
      <c r="R73" s="45"/>
      <c r="S73" s="45"/>
      <c r="T73" s="45"/>
      <c r="U73" s="45"/>
      <c r="V73" s="45"/>
      <c r="W73" s="45"/>
      <c r="X73" s="47"/>
      <c r="Y73" s="47"/>
      <c r="Z73" s="45"/>
      <c r="AA73" s="47"/>
      <c r="AB73" s="47"/>
      <c r="AC73" s="45"/>
      <c r="AD73" s="45"/>
      <c r="AE73" s="45"/>
      <c r="AF73" s="45"/>
      <c r="AG73" s="45"/>
      <c r="AI73" s="45"/>
    </row>
    <row r="74" spans="1:35" ht="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7"/>
      <c r="R74" s="45"/>
      <c r="S74" s="45"/>
      <c r="T74" s="45"/>
      <c r="U74" s="45"/>
      <c r="V74" s="45"/>
      <c r="W74" s="45"/>
      <c r="X74" s="47"/>
      <c r="Y74" s="47"/>
      <c r="Z74" s="45"/>
      <c r="AA74" s="47"/>
      <c r="AB74" s="47"/>
      <c r="AC74" s="45"/>
      <c r="AD74" s="45"/>
      <c r="AE74" s="45"/>
      <c r="AF74" s="45"/>
      <c r="AG74" s="45"/>
      <c r="AI74" s="4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2" width="11.57421875" style="0" customWidth="1"/>
    <col min="3" max="3" width="12.140625" style="0" bestFit="1" customWidth="1"/>
    <col min="4" max="16384" width="11.57421875" style="0" customWidth="1"/>
  </cols>
  <sheetData>
    <row r="1" spans="1:3" ht="15">
      <c r="A1" s="26" t="s">
        <v>143</v>
      </c>
      <c r="B1" s="27"/>
      <c r="C1" s="27"/>
    </row>
    <row r="2" spans="1:5" ht="15">
      <c r="A2" s="26" t="s">
        <v>144</v>
      </c>
      <c r="B2" s="27"/>
      <c r="C2" s="27">
        <v>101</v>
      </c>
      <c r="E2">
        <v>106</v>
      </c>
    </row>
    <row r="3" spans="1:3" ht="15">
      <c r="A3" s="26" t="s">
        <v>145</v>
      </c>
      <c r="B3" s="27"/>
      <c r="C3" s="27"/>
    </row>
    <row r="4" spans="1:3" ht="15">
      <c r="A4" s="27"/>
      <c r="B4" s="29"/>
      <c r="C4" s="29"/>
    </row>
    <row r="5" spans="1:3" ht="15">
      <c r="A5" s="27"/>
      <c r="B5" s="27"/>
      <c r="C5" s="27"/>
    </row>
    <row r="6" spans="1:3" ht="15">
      <c r="A6" s="27"/>
      <c r="B6" s="27"/>
      <c r="C6" s="27"/>
    </row>
    <row r="7" spans="1:5" ht="15">
      <c r="A7" s="27"/>
      <c r="B7" s="27" t="s">
        <v>146</v>
      </c>
      <c r="C7" s="65">
        <v>17000</v>
      </c>
      <c r="E7" s="65">
        <v>21800</v>
      </c>
    </row>
    <row r="8" spans="1:5" ht="15">
      <c r="A8" s="27"/>
      <c r="B8" s="27" t="s">
        <v>147</v>
      </c>
      <c r="C8" s="66">
        <v>229</v>
      </c>
      <c r="E8" s="66">
        <v>293</v>
      </c>
    </row>
    <row r="9" spans="1:5" ht="15">
      <c r="A9" s="27"/>
      <c r="B9" s="28" t="s">
        <v>148</v>
      </c>
      <c r="C9" s="27">
        <f>C7/C8</f>
        <v>74.23580786026201</v>
      </c>
      <c r="E9" s="27">
        <f>E7/E8</f>
        <v>74.40273037542661</v>
      </c>
    </row>
    <row r="10" spans="1:5" ht="15">
      <c r="A10" s="27"/>
      <c r="B10" s="27"/>
      <c r="C10" s="27"/>
      <c r="E10" s="27"/>
    </row>
    <row r="11" spans="1:5" ht="15">
      <c r="A11" s="27"/>
      <c r="B11" s="67" t="s">
        <v>149</v>
      </c>
      <c r="C11" s="29">
        <f>C2-C9</f>
        <v>26.764192139737986</v>
      </c>
      <c r="E11" s="29">
        <f>E2-E9</f>
        <v>31.597269624573386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26.7109375" style="68" bestFit="1" customWidth="1"/>
    <col min="2" max="16384" width="11.421875" style="68" customWidth="1"/>
  </cols>
  <sheetData>
    <row r="1" ht="15">
      <c r="A1" s="68" t="s">
        <v>157</v>
      </c>
    </row>
    <row r="2" ht="15">
      <c r="A2" s="68" t="s">
        <v>158</v>
      </c>
    </row>
    <row r="3" ht="15">
      <c r="A3" s="68" t="s">
        <v>159</v>
      </c>
    </row>
    <row r="4" ht="15">
      <c r="A4" s="68" t="s">
        <v>160</v>
      </c>
    </row>
    <row r="5" ht="15">
      <c r="A5" s="68" t="s">
        <v>161</v>
      </c>
    </row>
    <row r="6" ht="15">
      <c r="A6" s="68" t="s">
        <v>162</v>
      </c>
    </row>
    <row r="7" ht="15">
      <c r="A7" s="68" t="s">
        <v>163</v>
      </c>
    </row>
    <row r="8" ht="15">
      <c r="A8" s="68" t="s">
        <v>164</v>
      </c>
    </row>
    <row r="11" ht="15">
      <c r="A11" s="68" t="s">
        <v>165</v>
      </c>
    </row>
    <row r="13" ht="15">
      <c r="A13" s="68" t="s">
        <v>166</v>
      </c>
    </row>
    <row r="14" ht="15">
      <c r="A14" s="68" t="s">
        <v>167</v>
      </c>
    </row>
    <row r="15" ht="15">
      <c r="A15" s="68" t="s">
        <v>168</v>
      </c>
    </row>
    <row r="16" ht="15">
      <c r="A16" s="68" t="s">
        <v>169</v>
      </c>
    </row>
    <row r="17" ht="15">
      <c r="A17" s="68" t="s">
        <v>170</v>
      </c>
    </row>
    <row r="18" ht="15">
      <c r="A18" s="68" t="s">
        <v>171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LEHAIRE</dc:creator>
  <cp:keywords/>
  <dc:description/>
  <cp:lastModifiedBy>Eeckhout, Marc PH/BE</cp:lastModifiedBy>
  <cp:lastPrinted>2013-11-04T14:23:15Z</cp:lastPrinted>
  <dcterms:created xsi:type="dcterms:W3CDTF">2013-02-18T13:32:07Z</dcterms:created>
  <dcterms:modified xsi:type="dcterms:W3CDTF">2013-11-12T18:36:35Z</dcterms:modified>
  <cp:category/>
  <cp:version/>
  <cp:contentType/>
  <cp:contentStatus/>
</cp:coreProperties>
</file>